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0" yWindow="0" windowWidth="20400" windowHeight="7650"/>
  </bookViews>
  <sheets>
    <sheet name="march 21" sheetId="24" r:id="rId1"/>
  </sheets>
  <calcPr calcId="162913"/>
</workbook>
</file>

<file path=xl/calcChain.xml><?xml version="1.0" encoding="utf-8"?>
<calcChain xmlns="http://schemas.openxmlformats.org/spreadsheetml/2006/main">
  <c r="M251" i="24" l="1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250" i="24"/>
  <c r="M249" i="24"/>
  <c r="M248" i="24"/>
  <c r="M247" i="24"/>
  <c r="M246" i="24"/>
  <c r="M245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W193" i="24" l="1"/>
  <c r="W194" i="24"/>
  <c r="W195" i="24"/>
  <c r="W196" i="24"/>
  <c r="W197" i="24"/>
  <c r="W198" i="24"/>
  <c r="W199" i="24"/>
  <c r="W200" i="24"/>
  <c r="W201" i="24"/>
  <c r="W202" i="24"/>
  <c r="W203" i="24"/>
  <c r="W204" i="24"/>
  <c r="W205" i="24"/>
  <c r="W206" i="24"/>
  <c r="W207" i="24"/>
  <c r="W208" i="24"/>
  <c r="W209" i="24"/>
  <c r="W210" i="24"/>
  <c r="W211" i="24"/>
  <c r="W212" i="24"/>
  <c r="W213" i="24"/>
  <c r="W214" i="24"/>
  <c r="W215" i="24"/>
  <c r="W216" i="24"/>
  <c r="W217" i="24"/>
  <c r="W218" i="24"/>
  <c r="W219" i="24"/>
  <c r="W220" i="24"/>
  <c r="W221" i="24"/>
  <c r="W222" i="24"/>
  <c r="W223" i="24"/>
  <c r="W224" i="24"/>
  <c r="W225" i="24"/>
  <c r="W226" i="24"/>
  <c r="W227" i="24"/>
  <c r="W228" i="24"/>
  <c r="W229" i="24"/>
  <c r="W230" i="24"/>
  <c r="W231" i="24"/>
  <c r="W232" i="24"/>
  <c r="W233" i="24"/>
  <c r="W234" i="24"/>
  <c r="W235" i="24"/>
  <c r="W236" i="24"/>
  <c r="W237" i="24"/>
  <c r="W238" i="24"/>
  <c r="W239" i="24"/>
  <c r="W240" i="24"/>
  <c r="W241" i="24"/>
  <c r="W242" i="24"/>
  <c r="W243" i="24"/>
  <c r="W244" i="24"/>
  <c r="W245" i="24"/>
  <c r="W246" i="24"/>
  <c r="W247" i="24"/>
  <c r="W248" i="24"/>
  <c r="W249" i="24"/>
  <c r="W250" i="24"/>
  <c r="W251" i="24"/>
  <c r="W252" i="24"/>
  <c r="W253" i="24"/>
  <c r="W254" i="24"/>
  <c r="W255" i="24"/>
  <c r="W256" i="24"/>
  <c r="W257" i="24"/>
  <c r="W258" i="24"/>
  <c r="W259" i="24"/>
  <c r="W260" i="24"/>
  <c r="W261" i="24"/>
  <c r="W262" i="24"/>
  <c r="W263" i="24"/>
  <c r="W264" i="24"/>
  <c r="W265" i="24"/>
  <c r="W266" i="24"/>
  <c r="W267" i="24"/>
  <c r="W268" i="24"/>
  <c r="W269" i="24"/>
  <c r="W270" i="24"/>
  <c r="W271" i="24"/>
  <c r="W272" i="24"/>
  <c r="W273" i="24"/>
  <c r="W274" i="24"/>
  <c r="W275" i="24"/>
  <c r="W276" i="24"/>
  <c r="W277" i="24"/>
  <c r="W278" i="24"/>
  <c r="W279" i="24"/>
  <c r="W280" i="24"/>
  <c r="W281" i="24"/>
  <c r="W282" i="24"/>
  <c r="W283" i="24"/>
  <c r="W284" i="24"/>
  <c r="W285" i="24"/>
  <c r="W286" i="24"/>
  <c r="W287" i="24"/>
  <c r="W288" i="24"/>
  <c r="W289" i="24"/>
  <c r="W290" i="24"/>
  <c r="W291" i="24"/>
  <c r="W292" i="24"/>
  <c r="W293" i="24"/>
  <c r="W294" i="24"/>
  <c r="W295" i="24"/>
  <c r="W296" i="24"/>
  <c r="W297" i="24"/>
  <c r="W298" i="24"/>
  <c r="W299" i="24"/>
  <c r="W300" i="24"/>
  <c r="W301" i="24"/>
  <c r="U193" i="24"/>
  <c r="U194" i="24"/>
  <c r="U195" i="24"/>
  <c r="U196" i="24"/>
  <c r="U197" i="24"/>
  <c r="U198" i="24"/>
  <c r="U199" i="24"/>
  <c r="U200" i="24"/>
  <c r="U201" i="24"/>
  <c r="U202" i="24"/>
  <c r="U203" i="24"/>
  <c r="U204" i="24"/>
  <c r="U205" i="24"/>
  <c r="U206" i="24"/>
  <c r="U207" i="24"/>
  <c r="U208" i="24"/>
  <c r="U209" i="24"/>
  <c r="U210" i="24"/>
  <c r="U211" i="24"/>
  <c r="U212" i="24"/>
  <c r="U213" i="24"/>
  <c r="U214" i="24"/>
  <c r="U215" i="24"/>
  <c r="U216" i="24"/>
  <c r="U217" i="24"/>
  <c r="U218" i="24"/>
  <c r="U219" i="24"/>
  <c r="U220" i="24"/>
  <c r="U221" i="24"/>
  <c r="U222" i="24"/>
  <c r="U223" i="24"/>
  <c r="U224" i="24"/>
  <c r="U225" i="24"/>
  <c r="U226" i="24"/>
  <c r="U227" i="24"/>
  <c r="U228" i="24"/>
  <c r="U229" i="24"/>
  <c r="U230" i="24"/>
  <c r="U231" i="24"/>
  <c r="U232" i="24"/>
  <c r="U233" i="24"/>
  <c r="U234" i="24"/>
  <c r="U235" i="24"/>
  <c r="U236" i="24"/>
  <c r="U237" i="24"/>
  <c r="U238" i="24"/>
  <c r="U239" i="24"/>
  <c r="U240" i="24"/>
  <c r="U241" i="24"/>
  <c r="U242" i="24"/>
  <c r="U243" i="24"/>
  <c r="U244" i="24"/>
  <c r="U245" i="24"/>
  <c r="U246" i="24"/>
  <c r="U247" i="24"/>
  <c r="U248" i="24"/>
  <c r="U249" i="24"/>
  <c r="U250" i="24"/>
  <c r="U251" i="24"/>
  <c r="U252" i="24"/>
  <c r="U253" i="24"/>
  <c r="U254" i="24"/>
  <c r="U255" i="24"/>
  <c r="U256" i="24"/>
  <c r="U257" i="24"/>
  <c r="U258" i="24"/>
  <c r="U259" i="24"/>
  <c r="U260" i="24"/>
  <c r="U261" i="24"/>
  <c r="U262" i="24"/>
  <c r="U263" i="24"/>
  <c r="U264" i="24"/>
  <c r="U265" i="24"/>
  <c r="U266" i="24"/>
  <c r="U267" i="24"/>
  <c r="U268" i="24"/>
  <c r="U269" i="24"/>
  <c r="U270" i="24"/>
  <c r="U271" i="24"/>
  <c r="U272" i="24"/>
  <c r="U273" i="24"/>
  <c r="U274" i="24"/>
  <c r="U275" i="24"/>
  <c r="U276" i="24"/>
  <c r="U277" i="24"/>
  <c r="U278" i="24"/>
  <c r="U279" i="24"/>
  <c r="U280" i="24"/>
  <c r="U281" i="24"/>
  <c r="U282" i="24"/>
  <c r="U283" i="24"/>
  <c r="U284" i="24"/>
  <c r="U285" i="24"/>
  <c r="U286" i="24"/>
  <c r="U287" i="24"/>
  <c r="U288" i="24"/>
  <c r="U289" i="24"/>
  <c r="U290" i="24"/>
  <c r="U291" i="24"/>
  <c r="U292" i="24"/>
  <c r="U293" i="24"/>
  <c r="U294" i="24"/>
  <c r="U295" i="24"/>
  <c r="U296" i="24"/>
  <c r="U297" i="24"/>
  <c r="U298" i="24"/>
  <c r="U299" i="24"/>
  <c r="U300" i="24"/>
  <c r="U301" i="24"/>
  <c r="S193" i="24"/>
  <c r="S194" i="24"/>
  <c r="S195" i="24"/>
  <c r="S196" i="24"/>
  <c r="S197" i="24"/>
  <c r="S198" i="24"/>
  <c r="S199" i="24"/>
  <c r="S200" i="24"/>
  <c r="S201" i="24"/>
  <c r="S202" i="24"/>
  <c r="S203" i="24"/>
  <c r="S204" i="24"/>
  <c r="S205" i="24"/>
  <c r="S206" i="24"/>
  <c r="S207" i="24"/>
  <c r="S208" i="24"/>
  <c r="S209" i="24"/>
  <c r="S210" i="24"/>
  <c r="S211" i="24"/>
  <c r="S212" i="24"/>
  <c r="S213" i="24"/>
  <c r="S214" i="24"/>
  <c r="S215" i="24"/>
  <c r="S216" i="24"/>
  <c r="S217" i="24"/>
  <c r="S218" i="24"/>
  <c r="S219" i="24"/>
  <c r="S220" i="24"/>
  <c r="S221" i="24"/>
  <c r="S222" i="24"/>
  <c r="S223" i="24"/>
  <c r="S224" i="24"/>
  <c r="S225" i="24"/>
  <c r="S226" i="24"/>
  <c r="S227" i="24"/>
  <c r="S228" i="24"/>
  <c r="S229" i="24"/>
  <c r="S230" i="24"/>
  <c r="S231" i="24"/>
  <c r="S232" i="24"/>
  <c r="S233" i="24"/>
  <c r="S234" i="24"/>
  <c r="S235" i="24"/>
  <c r="S236" i="24"/>
  <c r="S237" i="24"/>
  <c r="S238" i="24"/>
  <c r="S239" i="24"/>
  <c r="S240" i="24"/>
  <c r="S241" i="24"/>
  <c r="S242" i="24"/>
  <c r="S243" i="24"/>
  <c r="S244" i="24"/>
  <c r="S245" i="24"/>
  <c r="S246" i="24"/>
  <c r="S247" i="24"/>
  <c r="S248" i="24"/>
  <c r="S249" i="24"/>
  <c r="S250" i="24"/>
  <c r="S251" i="24"/>
  <c r="S252" i="24"/>
  <c r="S253" i="24"/>
  <c r="S254" i="24"/>
  <c r="S255" i="24"/>
  <c r="S256" i="24"/>
  <c r="S257" i="24"/>
  <c r="S258" i="24"/>
  <c r="S259" i="24"/>
  <c r="S260" i="24"/>
  <c r="S261" i="24"/>
  <c r="S262" i="24"/>
  <c r="S263" i="24"/>
  <c r="S264" i="24"/>
  <c r="S265" i="24"/>
  <c r="S266" i="24"/>
  <c r="S267" i="24"/>
  <c r="S268" i="24"/>
  <c r="S269" i="24"/>
  <c r="S270" i="24"/>
  <c r="S271" i="24"/>
  <c r="S272" i="24"/>
  <c r="S273" i="24"/>
  <c r="S274" i="24"/>
  <c r="S275" i="24"/>
  <c r="S276" i="24"/>
  <c r="S277" i="24"/>
  <c r="S278" i="24"/>
  <c r="S279" i="24"/>
  <c r="S280" i="24"/>
  <c r="S281" i="24"/>
  <c r="S282" i="24"/>
  <c r="S283" i="24"/>
  <c r="S284" i="24"/>
  <c r="S285" i="24"/>
  <c r="S286" i="24"/>
  <c r="S287" i="24"/>
  <c r="S288" i="24"/>
  <c r="S289" i="24"/>
  <c r="S290" i="24"/>
  <c r="S291" i="24"/>
  <c r="S292" i="24"/>
  <c r="S293" i="24"/>
  <c r="S294" i="24"/>
  <c r="S295" i="24"/>
  <c r="S296" i="24"/>
  <c r="S297" i="24"/>
  <c r="S298" i="24"/>
  <c r="S299" i="24"/>
  <c r="S300" i="24"/>
  <c r="S301" i="24"/>
  <c r="Y193" i="24"/>
  <c r="Y194" i="24"/>
  <c r="Y195" i="24"/>
  <c r="Y196" i="24"/>
  <c r="Y197" i="24"/>
  <c r="Y198" i="24"/>
  <c r="Y199" i="24"/>
  <c r="Y200" i="24"/>
  <c r="Y201" i="24"/>
  <c r="Y202" i="24"/>
  <c r="Y203" i="24"/>
  <c r="Y204" i="24"/>
  <c r="Y205" i="24"/>
  <c r="Y206" i="24"/>
  <c r="Y207" i="24"/>
  <c r="Y208" i="24"/>
  <c r="Y209" i="24"/>
  <c r="Y210" i="24"/>
  <c r="Y211" i="24"/>
  <c r="Y212" i="24"/>
  <c r="Y213" i="24"/>
  <c r="Y214" i="24"/>
  <c r="Y215" i="24"/>
  <c r="Y216" i="24"/>
  <c r="Y217" i="24"/>
  <c r="Y218" i="24"/>
  <c r="Y219" i="24"/>
  <c r="Y220" i="24"/>
  <c r="Y221" i="24"/>
  <c r="Y222" i="24"/>
  <c r="Y223" i="24"/>
  <c r="Y224" i="24"/>
  <c r="Y225" i="24"/>
  <c r="Y226" i="24"/>
  <c r="Y227" i="24"/>
  <c r="Y228" i="24"/>
  <c r="Y229" i="24"/>
  <c r="Y230" i="24"/>
  <c r="Y231" i="24"/>
  <c r="Y232" i="24"/>
  <c r="Y233" i="24"/>
  <c r="Y234" i="24"/>
  <c r="Y235" i="24"/>
  <c r="Y236" i="24"/>
  <c r="Y237" i="24"/>
  <c r="Y238" i="24"/>
  <c r="Y239" i="24"/>
  <c r="Y240" i="24"/>
  <c r="Y241" i="24"/>
  <c r="Y242" i="24"/>
  <c r="Y243" i="24"/>
  <c r="Y244" i="24"/>
  <c r="Y245" i="24"/>
  <c r="Y246" i="24"/>
  <c r="Y247" i="24"/>
  <c r="Y248" i="24"/>
  <c r="Y249" i="24"/>
  <c r="Y250" i="24"/>
  <c r="Y251" i="24"/>
  <c r="Y252" i="24"/>
  <c r="Y253" i="24"/>
  <c r="Y254" i="24"/>
  <c r="Y255" i="24"/>
  <c r="Y256" i="24"/>
  <c r="Y257" i="24"/>
  <c r="Y258" i="24"/>
  <c r="Y259" i="24"/>
  <c r="Y260" i="24"/>
  <c r="Y261" i="24"/>
  <c r="Y262" i="24"/>
  <c r="Y263" i="24"/>
  <c r="Y264" i="24"/>
  <c r="Y265" i="24"/>
  <c r="Y266" i="24"/>
  <c r="Y267" i="24"/>
  <c r="Y268" i="24"/>
  <c r="Y269" i="24"/>
  <c r="Y270" i="24"/>
  <c r="Y271" i="24"/>
  <c r="Y272" i="24"/>
  <c r="Y273" i="24"/>
  <c r="Y274" i="24"/>
  <c r="Y275" i="24"/>
  <c r="Y276" i="24"/>
  <c r="Y277" i="24"/>
  <c r="Y278" i="24"/>
  <c r="Y279" i="24"/>
  <c r="Y280" i="24"/>
  <c r="Y281" i="24"/>
  <c r="Y282" i="24"/>
  <c r="Y283" i="24"/>
  <c r="Y284" i="24"/>
  <c r="Y285" i="24"/>
  <c r="Y286" i="24"/>
  <c r="Y287" i="24"/>
  <c r="Y288" i="24"/>
  <c r="Y289" i="24"/>
  <c r="Y290" i="24"/>
  <c r="Y291" i="24"/>
  <c r="Y292" i="24"/>
  <c r="Y293" i="24"/>
  <c r="Y294" i="24"/>
  <c r="Y295" i="24"/>
  <c r="Y296" i="24"/>
  <c r="Y297" i="24"/>
  <c r="Y298" i="24"/>
  <c r="Y299" i="24"/>
  <c r="Y300" i="24"/>
  <c r="Y301" i="24"/>
  <c r="O262" i="24"/>
  <c r="O263" i="24"/>
  <c r="O264" i="24"/>
  <c r="O265" i="24"/>
  <c r="O266" i="24"/>
  <c r="O267" i="24"/>
  <c r="O268" i="24"/>
  <c r="O269" i="24"/>
  <c r="O270" i="24"/>
  <c r="O271" i="24"/>
  <c r="O272" i="24"/>
  <c r="O273" i="24"/>
  <c r="O274" i="24"/>
  <c r="O275" i="24"/>
  <c r="O276" i="24"/>
  <c r="O277" i="24"/>
  <c r="O278" i="24"/>
  <c r="O279" i="24"/>
  <c r="O280" i="24"/>
  <c r="O281" i="24"/>
  <c r="O282" i="24"/>
  <c r="O283" i="24"/>
  <c r="O284" i="24"/>
  <c r="O285" i="24"/>
  <c r="O286" i="24"/>
  <c r="O287" i="24"/>
  <c r="O288" i="24"/>
  <c r="O289" i="24"/>
  <c r="O290" i="24"/>
  <c r="O291" i="24"/>
  <c r="O292" i="24"/>
  <c r="O293" i="24"/>
  <c r="O294" i="24"/>
  <c r="O295" i="24"/>
  <c r="O296" i="24"/>
  <c r="O297" i="24"/>
  <c r="O298" i="24"/>
  <c r="O299" i="24"/>
  <c r="O300" i="24"/>
  <c r="O301" i="24"/>
  <c r="O261" i="24"/>
  <c r="O260" i="24"/>
  <c r="O259" i="24"/>
  <c r="O258" i="24"/>
  <c r="O257" i="24"/>
  <c r="O256" i="24"/>
  <c r="O255" i="24"/>
  <c r="O254" i="24"/>
  <c r="O253" i="24"/>
  <c r="O242" i="24"/>
  <c r="O243" i="24"/>
  <c r="O244" i="24"/>
  <c r="O245" i="24"/>
  <c r="O246" i="24"/>
  <c r="O247" i="24"/>
  <c r="O248" i="24"/>
  <c r="O249" i="24"/>
  <c r="O250" i="24"/>
  <c r="O251" i="24"/>
  <c r="O252" i="24"/>
  <c r="O193" i="24"/>
  <c r="O194" i="24"/>
  <c r="O195" i="24"/>
  <c r="O196" i="24"/>
  <c r="O197" i="24"/>
  <c r="O198" i="24"/>
  <c r="O199" i="24"/>
  <c r="O200" i="24"/>
  <c r="O201" i="24"/>
  <c r="O202" i="24"/>
  <c r="O203" i="24"/>
  <c r="O204" i="24"/>
  <c r="O205" i="24"/>
  <c r="O206" i="24"/>
  <c r="O207" i="24"/>
  <c r="O208" i="24"/>
  <c r="O209" i="24"/>
  <c r="O210" i="24"/>
  <c r="O211" i="24"/>
  <c r="O212" i="24"/>
  <c r="O213" i="24"/>
  <c r="O214" i="24"/>
  <c r="O215" i="24"/>
  <c r="O216" i="24"/>
  <c r="O217" i="24"/>
  <c r="O218" i="24"/>
  <c r="O219" i="24"/>
  <c r="O220" i="24"/>
  <c r="O221" i="24"/>
  <c r="O222" i="24"/>
  <c r="O223" i="24"/>
  <c r="O224" i="24"/>
  <c r="O225" i="24"/>
  <c r="O226" i="24"/>
  <c r="O227" i="24"/>
  <c r="O228" i="24"/>
  <c r="O229" i="24"/>
  <c r="O230" i="24"/>
  <c r="O231" i="24"/>
  <c r="O232" i="24"/>
  <c r="O233" i="24"/>
  <c r="O234" i="24"/>
  <c r="O235" i="24"/>
  <c r="O236" i="24"/>
  <c r="O237" i="24"/>
  <c r="O238" i="24"/>
  <c r="O239" i="24"/>
  <c r="O240" i="24"/>
  <c r="O241" i="24"/>
  <c r="Q193" i="24" l="1"/>
  <c r="Q194" i="24"/>
  <c r="Q195" i="24"/>
  <c r="Q196" i="24"/>
  <c r="Q197" i="24"/>
  <c r="Q198" i="24"/>
  <c r="Q199" i="24"/>
  <c r="Q200" i="24"/>
  <c r="Q201" i="24"/>
  <c r="Q202" i="24"/>
  <c r="Q203" i="24"/>
  <c r="Q204" i="24"/>
  <c r="Q205" i="24"/>
  <c r="Q206" i="24"/>
  <c r="Q207" i="24"/>
  <c r="Q208" i="24"/>
  <c r="Q209" i="24"/>
  <c r="Q210" i="24"/>
  <c r="Q211" i="24"/>
  <c r="Q212" i="24"/>
  <c r="Q213" i="24"/>
  <c r="Q214" i="24"/>
  <c r="Q215" i="24"/>
  <c r="Q216" i="24"/>
  <c r="Q217" i="24"/>
  <c r="Q218" i="24"/>
  <c r="Q219" i="24"/>
  <c r="Q220" i="24"/>
  <c r="Q221" i="24"/>
  <c r="Q222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0" i="24"/>
  <c r="Q241" i="24"/>
  <c r="Q242" i="24"/>
  <c r="Q243" i="24"/>
  <c r="Q244" i="24"/>
  <c r="Q245" i="24"/>
  <c r="Q246" i="24"/>
  <c r="Q247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260" i="24"/>
  <c r="Q261" i="24"/>
  <c r="Q262" i="24"/>
  <c r="Q263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79" i="24"/>
  <c r="Q280" i="24"/>
  <c r="Q281" i="24"/>
  <c r="Q282" i="24"/>
  <c r="Q283" i="24"/>
  <c r="Q284" i="24"/>
  <c r="Q285" i="24"/>
  <c r="Q286" i="24"/>
  <c r="Q287" i="24"/>
  <c r="Q288" i="24"/>
  <c r="Q289" i="24"/>
  <c r="Q290" i="24"/>
  <c r="Q291" i="24"/>
  <c r="Q292" i="24"/>
  <c r="Q293" i="24"/>
  <c r="Q294" i="24"/>
  <c r="Q295" i="24"/>
  <c r="Q296" i="24"/>
  <c r="Q297" i="24"/>
  <c r="Q298" i="24"/>
  <c r="Q299" i="24"/>
  <c r="Q300" i="24"/>
  <c r="Q301" i="24"/>
  <c r="Y192" i="24" l="1"/>
  <c r="W192" i="24"/>
  <c r="U192" i="24"/>
  <c r="S192" i="24"/>
  <c r="Q192" i="24"/>
  <c r="O192" i="24"/>
  <c r="M192" i="24"/>
  <c r="Y191" i="24"/>
  <c r="W191" i="24"/>
  <c r="U191" i="24"/>
  <c r="S191" i="24"/>
  <c r="Q191" i="24"/>
  <c r="O191" i="24"/>
  <c r="M191" i="24"/>
  <c r="Y190" i="24"/>
  <c r="W190" i="24"/>
  <c r="U190" i="24"/>
  <c r="S190" i="24"/>
  <c r="Q190" i="24"/>
  <c r="O190" i="24"/>
  <c r="M190" i="24"/>
  <c r="Y189" i="24"/>
  <c r="W189" i="24"/>
  <c r="U189" i="24"/>
  <c r="S189" i="24"/>
  <c r="Q189" i="24"/>
  <c r="O189" i="24"/>
  <c r="M189" i="24"/>
  <c r="Y188" i="24"/>
  <c r="W188" i="24"/>
  <c r="U188" i="24"/>
  <c r="S188" i="24"/>
  <c r="Q188" i="24"/>
  <c r="O188" i="24"/>
  <c r="M188" i="24"/>
  <c r="Y187" i="24"/>
  <c r="W187" i="24"/>
  <c r="U187" i="24"/>
  <c r="S187" i="24"/>
  <c r="Q187" i="24"/>
  <c r="O187" i="24"/>
  <c r="M187" i="24"/>
  <c r="Y186" i="24"/>
  <c r="W186" i="24"/>
  <c r="U186" i="24"/>
  <c r="S186" i="24"/>
  <c r="Q186" i="24"/>
  <c r="O186" i="24"/>
  <c r="M186" i="24"/>
  <c r="Y185" i="24"/>
  <c r="W185" i="24"/>
  <c r="U185" i="24"/>
  <c r="S185" i="24"/>
  <c r="Q185" i="24"/>
  <c r="O185" i="24"/>
  <c r="M185" i="24"/>
  <c r="Y184" i="24"/>
  <c r="W184" i="24"/>
  <c r="U184" i="24"/>
  <c r="S184" i="24"/>
  <c r="Q184" i="24"/>
  <c r="O184" i="24"/>
  <c r="M184" i="24"/>
  <c r="Y183" i="24"/>
  <c r="W183" i="24"/>
  <c r="U183" i="24"/>
  <c r="S183" i="24"/>
  <c r="Q183" i="24"/>
  <c r="O183" i="24"/>
  <c r="M183" i="24"/>
  <c r="Y182" i="24"/>
  <c r="W182" i="24"/>
  <c r="U182" i="24"/>
  <c r="S182" i="24"/>
  <c r="Q182" i="24"/>
  <c r="O182" i="24"/>
  <c r="M182" i="24"/>
  <c r="Y181" i="24"/>
  <c r="W181" i="24"/>
  <c r="U181" i="24"/>
  <c r="S181" i="24"/>
  <c r="Q181" i="24"/>
  <c r="O181" i="24"/>
  <c r="M181" i="24"/>
  <c r="Y180" i="24"/>
  <c r="W180" i="24"/>
  <c r="U180" i="24"/>
  <c r="S180" i="24"/>
  <c r="Q180" i="24"/>
  <c r="O180" i="24"/>
  <c r="M180" i="24"/>
  <c r="Y179" i="24"/>
  <c r="W179" i="24"/>
  <c r="U179" i="24"/>
  <c r="S179" i="24"/>
  <c r="Q179" i="24"/>
  <c r="O179" i="24"/>
  <c r="M179" i="24"/>
  <c r="Y178" i="24"/>
  <c r="W178" i="24"/>
  <c r="U178" i="24"/>
  <c r="S178" i="24"/>
  <c r="Q178" i="24"/>
  <c r="O178" i="24"/>
  <c r="M178" i="24"/>
  <c r="Y177" i="24"/>
  <c r="W177" i="24"/>
  <c r="U177" i="24"/>
  <c r="S177" i="24"/>
  <c r="Q177" i="24"/>
  <c r="O177" i="24"/>
  <c r="M177" i="24"/>
  <c r="Y176" i="24"/>
  <c r="W176" i="24"/>
  <c r="U176" i="24"/>
  <c r="S176" i="24"/>
  <c r="Q176" i="24"/>
  <c r="O176" i="24"/>
  <c r="M176" i="24"/>
  <c r="Y175" i="24"/>
  <c r="W175" i="24"/>
  <c r="U175" i="24"/>
  <c r="S175" i="24"/>
  <c r="Q175" i="24"/>
  <c r="O175" i="24"/>
  <c r="M175" i="24"/>
  <c r="Y174" i="24"/>
  <c r="W174" i="24"/>
  <c r="U174" i="24"/>
  <c r="S174" i="24"/>
  <c r="Q174" i="24"/>
  <c r="O174" i="24"/>
  <c r="M174" i="24"/>
  <c r="Y173" i="24"/>
  <c r="W173" i="24"/>
  <c r="U173" i="24"/>
  <c r="S173" i="24"/>
  <c r="Q173" i="24"/>
  <c r="O173" i="24"/>
  <c r="M173" i="24"/>
  <c r="Y172" i="24"/>
  <c r="W172" i="24"/>
  <c r="U172" i="24"/>
  <c r="S172" i="24"/>
  <c r="Q172" i="24"/>
  <c r="O172" i="24"/>
  <c r="M172" i="24"/>
  <c r="Y171" i="24"/>
  <c r="W171" i="24"/>
  <c r="U171" i="24"/>
  <c r="S171" i="24"/>
  <c r="Q171" i="24"/>
  <c r="O171" i="24"/>
  <c r="M171" i="24"/>
  <c r="Y170" i="24"/>
  <c r="W170" i="24"/>
  <c r="U170" i="24"/>
  <c r="S170" i="24"/>
  <c r="Q170" i="24"/>
  <c r="O170" i="24"/>
  <c r="M170" i="24"/>
  <c r="Y169" i="24"/>
  <c r="W169" i="24"/>
  <c r="U169" i="24"/>
  <c r="S169" i="24"/>
  <c r="Q169" i="24"/>
  <c r="O169" i="24"/>
  <c r="M169" i="24"/>
  <c r="Y168" i="24"/>
  <c r="W168" i="24"/>
  <c r="U168" i="24"/>
  <c r="S168" i="24"/>
  <c r="Q168" i="24"/>
  <c r="O168" i="24"/>
  <c r="M168" i="24"/>
  <c r="Y167" i="24"/>
  <c r="W167" i="24"/>
  <c r="U167" i="24"/>
  <c r="S167" i="24"/>
  <c r="Q167" i="24"/>
  <c r="O167" i="24"/>
  <c r="M167" i="24"/>
  <c r="Y166" i="24"/>
  <c r="W166" i="24"/>
  <c r="U166" i="24"/>
  <c r="S166" i="24"/>
  <c r="Q166" i="24"/>
  <c r="O166" i="24"/>
  <c r="M166" i="24"/>
  <c r="Y165" i="24"/>
  <c r="W165" i="24"/>
  <c r="U165" i="24"/>
  <c r="S165" i="24"/>
  <c r="Q165" i="24"/>
  <c r="O165" i="24"/>
  <c r="M165" i="24"/>
  <c r="Y164" i="24"/>
  <c r="W164" i="24"/>
  <c r="U164" i="24"/>
  <c r="S164" i="24"/>
  <c r="Q164" i="24"/>
  <c r="O164" i="24"/>
  <c r="M164" i="24"/>
  <c r="Y163" i="24"/>
  <c r="W163" i="24"/>
  <c r="U163" i="24"/>
  <c r="S163" i="24"/>
  <c r="Q163" i="24"/>
  <c r="O163" i="24"/>
  <c r="M163" i="24"/>
  <c r="Y162" i="24"/>
  <c r="W162" i="24"/>
  <c r="U162" i="24"/>
  <c r="S162" i="24"/>
  <c r="Q162" i="24"/>
  <c r="O162" i="24"/>
  <c r="M162" i="24"/>
  <c r="Y161" i="24"/>
  <c r="W161" i="24"/>
  <c r="U161" i="24"/>
  <c r="S161" i="24"/>
  <c r="Q161" i="24"/>
  <c r="O161" i="24"/>
  <c r="M161" i="24"/>
  <c r="Y160" i="24"/>
  <c r="W160" i="24"/>
  <c r="U160" i="24"/>
  <c r="S160" i="24"/>
  <c r="Q160" i="24"/>
  <c r="O160" i="24"/>
  <c r="M160" i="24"/>
  <c r="Y159" i="24"/>
  <c r="W159" i="24"/>
  <c r="U159" i="24"/>
  <c r="S159" i="24"/>
  <c r="Q159" i="24"/>
  <c r="O159" i="24"/>
  <c r="M159" i="24"/>
  <c r="Y158" i="24"/>
  <c r="W158" i="24"/>
  <c r="U158" i="24"/>
  <c r="S158" i="24"/>
  <c r="Q158" i="24"/>
  <c r="O158" i="24"/>
  <c r="M158" i="24"/>
  <c r="Y157" i="24"/>
  <c r="W157" i="24"/>
  <c r="U157" i="24"/>
  <c r="S157" i="24"/>
  <c r="Q157" i="24"/>
  <c r="O157" i="24"/>
  <c r="M157" i="24"/>
  <c r="Y156" i="24"/>
  <c r="W156" i="24"/>
  <c r="U156" i="24"/>
  <c r="S156" i="24"/>
  <c r="Q156" i="24"/>
  <c r="O156" i="24"/>
  <c r="M156" i="24"/>
  <c r="Y155" i="24"/>
  <c r="W155" i="24"/>
  <c r="U155" i="24"/>
  <c r="S155" i="24"/>
  <c r="Q155" i="24"/>
  <c r="O155" i="24"/>
  <c r="M155" i="24"/>
  <c r="Y154" i="24"/>
  <c r="W154" i="24"/>
  <c r="U154" i="24"/>
  <c r="S154" i="24"/>
  <c r="Q154" i="24"/>
  <c r="O154" i="24"/>
  <c r="M154" i="24"/>
  <c r="Y153" i="24"/>
  <c r="W153" i="24"/>
  <c r="U153" i="24"/>
  <c r="S153" i="24"/>
  <c r="Q153" i="24"/>
  <c r="O153" i="24"/>
  <c r="M153" i="24"/>
  <c r="Y152" i="24"/>
  <c r="W152" i="24"/>
  <c r="U152" i="24"/>
  <c r="S152" i="24"/>
  <c r="Q152" i="24"/>
  <c r="O152" i="24"/>
  <c r="M152" i="24"/>
  <c r="Y151" i="24"/>
  <c r="W151" i="24"/>
  <c r="U151" i="24"/>
  <c r="S151" i="24"/>
  <c r="Q151" i="24"/>
  <c r="O151" i="24"/>
  <c r="M151" i="24"/>
  <c r="Y150" i="24"/>
  <c r="W150" i="24"/>
  <c r="U150" i="24"/>
  <c r="S150" i="24"/>
  <c r="Q150" i="24"/>
  <c r="O150" i="24"/>
  <c r="M150" i="24"/>
  <c r="Y149" i="24"/>
  <c r="W149" i="24"/>
  <c r="U149" i="24"/>
  <c r="S149" i="24"/>
  <c r="Q149" i="24"/>
  <c r="O149" i="24"/>
  <c r="M149" i="24"/>
  <c r="Y148" i="24"/>
  <c r="W148" i="24"/>
  <c r="U148" i="24"/>
  <c r="S148" i="24"/>
  <c r="Q148" i="24"/>
  <c r="O148" i="24"/>
  <c r="M148" i="24"/>
  <c r="Y147" i="24"/>
  <c r="W147" i="24"/>
  <c r="U147" i="24"/>
  <c r="S147" i="24"/>
  <c r="Q147" i="24"/>
  <c r="O147" i="24"/>
  <c r="M147" i="24"/>
  <c r="Y146" i="24"/>
  <c r="W146" i="24"/>
  <c r="U146" i="24"/>
  <c r="S146" i="24"/>
  <c r="Q146" i="24"/>
  <c r="O146" i="24"/>
  <c r="M146" i="24"/>
  <c r="Y145" i="24"/>
  <c r="W145" i="24"/>
  <c r="U145" i="24"/>
  <c r="S145" i="24"/>
  <c r="Q145" i="24"/>
  <c r="O145" i="24"/>
  <c r="M145" i="24"/>
  <c r="Y144" i="24"/>
  <c r="W144" i="24"/>
  <c r="U144" i="24"/>
  <c r="S144" i="24"/>
  <c r="Q144" i="24"/>
  <c r="O144" i="24"/>
  <c r="M144" i="24"/>
  <c r="Y143" i="24"/>
  <c r="W143" i="24"/>
  <c r="U143" i="24"/>
  <c r="S143" i="24"/>
  <c r="Q143" i="24"/>
  <c r="O143" i="24"/>
  <c r="M143" i="24"/>
  <c r="Y142" i="24"/>
  <c r="W142" i="24"/>
  <c r="U142" i="24"/>
  <c r="S142" i="24"/>
  <c r="Q142" i="24"/>
  <c r="O142" i="24"/>
  <c r="M142" i="24"/>
  <c r="Y141" i="24"/>
  <c r="W141" i="24"/>
  <c r="U141" i="24"/>
  <c r="S141" i="24"/>
  <c r="Q141" i="24"/>
  <c r="O141" i="24"/>
  <c r="M141" i="24"/>
  <c r="Y140" i="24"/>
  <c r="W140" i="24"/>
  <c r="U140" i="24"/>
  <c r="S140" i="24"/>
  <c r="Q140" i="24"/>
  <c r="O140" i="24"/>
  <c r="M140" i="24"/>
  <c r="Y139" i="24"/>
  <c r="W139" i="24"/>
  <c r="U139" i="24"/>
  <c r="S139" i="24"/>
  <c r="Q139" i="24"/>
  <c r="O139" i="24"/>
  <c r="M139" i="24"/>
  <c r="Y138" i="24"/>
  <c r="W138" i="24"/>
  <c r="U138" i="24"/>
  <c r="S138" i="24"/>
  <c r="Q138" i="24"/>
  <c r="O138" i="24"/>
  <c r="M138" i="24"/>
  <c r="Y137" i="24"/>
  <c r="W137" i="24"/>
  <c r="U137" i="24"/>
  <c r="S137" i="24"/>
  <c r="Q137" i="24"/>
  <c r="O137" i="24"/>
  <c r="M137" i="24"/>
  <c r="Y136" i="24"/>
  <c r="W136" i="24"/>
  <c r="U136" i="24"/>
  <c r="S136" i="24"/>
  <c r="Q136" i="24"/>
  <c r="O136" i="24"/>
  <c r="M136" i="24"/>
  <c r="Y135" i="24"/>
  <c r="W135" i="24"/>
  <c r="U135" i="24"/>
  <c r="S135" i="24"/>
  <c r="Q135" i="24"/>
  <c r="O135" i="24"/>
  <c r="M135" i="24"/>
  <c r="Y134" i="24"/>
  <c r="W134" i="24"/>
  <c r="U134" i="24"/>
  <c r="S134" i="24"/>
  <c r="Q134" i="24"/>
  <c r="O134" i="24"/>
  <c r="M134" i="24"/>
  <c r="Y133" i="24"/>
  <c r="W133" i="24"/>
  <c r="U133" i="24"/>
  <c r="S133" i="24"/>
  <c r="Q133" i="24"/>
  <c r="O133" i="24"/>
  <c r="M133" i="24"/>
  <c r="Y132" i="24"/>
  <c r="W132" i="24"/>
  <c r="U132" i="24"/>
  <c r="S132" i="24"/>
  <c r="Q132" i="24"/>
  <c r="O132" i="24"/>
  <c r="M132" i="24"/>
  <c r="Y131" i="24"/>
  <c r="W131" i="24"/>
  <c r="U131" i="24"/>
  <c r="S131" i="24"/>
  <c r="Q131" i="24"/>
  <c r="O131" i="24"/>
  <c r="M131" i="24"/>
  <c r="Y130" i="24"/>
  <c r="W130" i="24"/>
  <c r="U130" i="24"/>
  <c r="S130" i="24"/>
  <c r="Q130" i="24"/>
  <c r="O130" i="24"/>
  <c r="M130" i="24"/>
  <c r="Y129" i="24"/>
  <c r="W129" i="24"/>
  <c r="U129" i="24"/>
  <c r="S129" i="24"/>
  <c r="Q129" i="24"/>
  <c r="O129" i="24"/>
  <c r="M129" i="24"/>
  <c r="Y128" i="24"/>
  <c r="W128" i="24"/>
  <c r="U128" i="24"/>
  <c r="S128" i="24"/>
  <c r="Q128" i="24"/>
  <c r="O128" i="24"/>
  <c r="M128" i="24"/>
  <c r="Y127" i="24"/>
  <c r="W127" i="24"/>
  <c r="U127" i="24"/>
  <c r="S127" i="24"/>
  <c r="Q127" i="24"/>
  <c r="O127" i="24"/>
  <c r="M127" i="24"/>
  <c r="Y126" i="24"/>
  <c r="W126" i="24"/>
  <c r="U126" i="24"/>
  <c r="S126" i="24"/>
  <c r="Q126" i="24"/>
  <c r="O126" i="24"/>
  <c r="M126" i="24"/>
  <c r="Y125" i="24"/>
  <c r="W125" i="24"/>
  <c r="U125" i="24"/>
  <c r="S125" i="24"/>
  <c r="Q125" i="24"/>
  <c r="O125" i="24"/>
  <c r="M125" i="24"/>
  <c r="Y124" i="24"/>
  <c r="W124" i="24"/>
  <c r="U124" i="24"/>
  <c r="S124" i="24"/>
  <c r="Q124" i="24"/>
  <c r="O124" i="24"/>
  <c r="M124" i="24"/>
  <c r="Y123" i="24"/>
  <c r="W123" i="24"/>
  <c r="U123" i="24"/>
  <c r="S123" i="24"/>
  <c r="Q123" i="24"/>
  <c r="O123" i="24"/>
  <c r="M123" i="24"/>
  <c r="Y122" i="24"/>
  <c r="W122" i="24"/>
  <c r="U122" i="24"/>
  <c r="S122" i="24"/>
  <c r="Q122" i="24"/>
  <c r="O122" i="24"/>
  <c r="M122" i="24"/>
  <c r="Y121" i="24"/>
  <c r="W121" i="24"/>
  <c r="U121" i="24"/>
  <c r="S121" i="24"/>
  <c r="Q121" i="24"/>
  <c r="O121" i="24"/>
  <c r="M121" i="24"/>
  <c r="Y120" i="24"/>
  <c r="W120" i="24"/>
  <c r="U120" i="24"/>
  <c r="S120" i="24"/>
  <c r="Q120" i="24"/>
  <c r="O120" i="24"/>
  <c r="M120" i="24"/>
  <c r="Y119" i="24"/>
  <c r="W119" i="24"/>
  <c r="U119" i="24"/>
  <c r="S119" i="24"/>
  <c r="Q119" i="24"/>
  <c r="O119" i="24"/>
  <c r="M119" i="24"/>
  <c r="Y118" i="24"/>
  <c r="W118" i="24"/>
  <c r="U118" i="24"/>
  <c r="S118" i="24"/>
  <c r="Q118" i="24"/>
  <c r="O118" i="24"/>
  <c r="M118" i="24"/>
  <c r="Y117" i="24"/>
  <c r="W117" i="24"/>
  <c r="U117" i="24"/>
  <c r="S117" i="24"/>
  <c r="Q117" i="24"/>
  <c r="O117" i="24"/>
  <c r="M117" i="24"/>
  <c r="Y116" i="24"/>
  <c r="W116" i="24"/>
  <c r="U116" i="24"/>
  <c r="S116" i="24"/>
  <c r="Q116" i="24"/>
  <c r="O116" i="24"/>
  <c r="M116" i="24"/>
  <c r="Y115" i="24"/>
  <c r="W115" i="24"/>
  <c r="U115" i="24"/>
  <c r="S115" i="24"/>
  <c r="Q115" i="24"/>
  <c r="O115" i="24"/>
  <c r="M115" i="24"/>
  <c r="Y114" i="24"/>
  <c r="W114" i="24"/>
  <c r="U114" i="24"/>
  <c r="S114" i="24"/>
  <c r="Q114" i="24"/>
  <c r="O114" i="24"/>
  <c r="M114" i="24"/>
  <c r="Y113" i="24"/>
  <c r="W113" i="24"/>
  <c r="U113" i="24"/>
  <c r="S113" i="24"/>
  <c r="Q113" i="24"/>
  <c r="O113" i="24"/>
  <c r="M113" i="24"/>
  <c r="Y112" i="24"/>
  <c r="W112" i="24"/>
  <c r="U112" i="24"/>
  <c r="S112" i="24"/>
  <c r="Q112" i="24"/>
  <c r="O112" i="24"/>
  <c r="M112" i="24"/>
  <c r="Y111" i="24"/>
  <c r="W111" i="24"/>
  <c r="U111" i="24"/>
  <c r="S111" i="24"/>
  <c r="Q111" i="24"/>
  <c r="O111" i="24"/>
  <c r="M111" i="24"/>
  <c r="Y110" i="24"/>
  <c r="W110" i="24"/>
  <c r="U110" i="24"/>
  <c r="S110" i="24"/>
  <c r="Q110" i="24"/>
  <c r="O110" i="24"/>
  <c r="M110" i="24"/>
  <c r="Y109" i="24"/>
  <c r="W109" i="24"/>
  <c r="U109" i="24"/>
  <c r="S109" i="24"/>
  <c r="Q109" i="24"/>
  <c r="O109" i="24"/>
  <c r="M109" i="24"/>
  <c r="Y108" i="24"/>
  <c r="W108" i="24"/>
  <c r="U108" i="24"/>
  <c r="S108" i="24"/>
  <c r="Q108" i="24"/>
  <c r="O108" i="24"/>
  <c r="M108" i="24"/>
  <c r="Y107" i="24"/>
  <c r="W107" i="24"/>
  <c r="U107" i="24"/>
  <c r="S107" i="24"/>
  <c r="Q107" i="24"/>
  <c r="O107" i="24"/>
  <c r="M107" i="24"/>
  <c r="Y106" i="24"/>
  <c r="W106" i="24"/>
  <c r="U106" i="24"/>
  <c r="S106" i="24"/>
  <c r="Q106" i="24"/>
  <c r="O106" i="24"/>
  <c r="M106" i="24"/>
  <c r="Y105" i="24"/>
  <c r="W105" i="24"/>
  <c r="U105" i="24"/>
  <c r="S105" i="24"/>
  <c r="Q105" i="24"/>
  <c r="O105" i="24"/>
  <c r="M105" i="24"/>
  <c r="Y104" i="24"/>
  <c r="W104" i="24"/>
  <c r="U104" i="24"/>
  <c r="S104" i="24"/>
  <c r="Q104" i="24"/>
  <c r="O104" i="24"/>
  <c r="M104" i="24"/>
  <c r="Y103" i="24"/>
  <c r="W103" i="24"/>
  <c r="U103" i="24"/>
  <c r="S103" i="24"/>
  <c r="Q103" i="24"/>
  <c r="O103" i="24"/>
  <c r="M103" i="24"/>
  <c r="Y102" i="24"/>
  <c r="W102" i="24"/>
  <c r="U102" i="24"/>
  <c r="S102" i="24"/>
  <c r="Q102" i="24"/>
  <c r="O102" i="24"/>
  <c r="M102" i="24"/>
  <c r="Y101" i="24"/>
  <c r="W101" i="24"/>
  <c r="U101" i="24"/>
  <c r="S101" i="24"/>
  <c r="Q101" i="24"/>
  <c r="O101" i="24"/>
  <c r="M101" i="24"/>
  <c r="Y100" i="24"/>
  <c r="W100" i="24"/>
  <c r="U100" i="24"/>
  <c r="S100" i="24"/>
  <c r="Q100" i="24"/>
  <c r="O100" i="24"/>
  <c r="M100" i="24"/>
  <c r="Y99" i="24"/>
  <c r="W99" i="24"/>
  <c r="U99" i="24"/>
  <c r="S99" i="24"/>
  <c r="Q99" i="24"/>
  <c r="O99" i="24"/>
  <c r="M99" i="24"/>
  <c r="Y98" i="24"/>
  <c r="W98" i="24"/>
  <c r="U98" i="24"/>
  <c r="S98" i="24"/>
  <c r="Q98" i="24"/>
  <c r="O98" i="24"/>
  <c r="M98" i="24"/>
  <c r="Y97" i="24"/>
  <c r="W97" i="24"/>
  <c r="U97" i="24"/>
  <c r="S97" i="24"/>
  <c r="Q97" i="24"/>
  <c r="O97" i="24"/>
  <c r="M97" i="24"/>
  <c r="Y96" i="24"/>
  <c r="W96" i="24"/>
  <c r="U96" i="24"/>
  <c r="S96" i="24"/>
  <c r="Q96" i="24"/>
  <c r="O96" i="24"/>
  <c r="M96" i="24"/>
  <c r="Y95" i="24"/>
  <c r="W95" i="24"/>
  <c r="U95" i="24"/>
  <c r="S95" i="24"/>
  <c r="Q95" i="24"/>
  <c r="O95" i="24"/>
  <c r="M95" i="24"/>
  <c r="Y94" i="24"/>
  <c r="W94" i="24"/>
  <c r="U94" i="24"/>
  <c r="S94" i="24"/>
  <c r="Q94" i="24"/>
  <c r="O94" i="24"/>
  <c r="M94" i="24"/>
  <c r="Y93" i="24"/>
  <c r="W93" i="24"/>
  <c r="U93" i="24"/>
  <c r="S93" i="24"/>
  <c r="Q93" i="24"/>
  <c r="O93" i="24"/>
  <c r="M93" i="24"/>
  <c r="Y92" i="24"/>
  <c r="W92" i="24"/>
  <c r="U92" i="24"/>
  <c r="S92" i="24"/>
  <c r="Q92" i="24"/>
  <c r="O92" i="24"/>
  <c r="M92" i="24"/>
  <c r="Y91" i="24"/>
  <c r="W91" i="24"/>
  <c r="U91" i="24"/>
  <c r="S91" i="24"/>
  <c r="Q91" i="24"/>
  <c r="O91" i="24"/>
  <c r="M91" i="24"/>
  <c r="Y90" i="24"/>
  <c r="W90" i="24"/>
  <c r="U90" i="24"/>
  <c r="S90" i="24"/>
  <c r="Q90" i="24"/>
  <c r="O90" i="24"/>
  <c r="M90" i="24"/>
  <c r="Y89" i="24"/>
  <c r="W89" i="24"/>
  <c r="U89" i="24"/>
  <c r="S89" i="24"/>
  <c r="Q89" i="24"/>
  <c r="O89" i="24"/>
  <c r="M89" i="24"/>
  <c r="Y88" i="24"/>
  <c r="W88" i="24"/>
  <c r="U88" i="24"/>
  <c r="S88" i="24"/>
  <c r="Q88" i="24"/>
  <c r="O88" i="24"/>
  <c r="M88" i="24"/>
  <c r="Y87" i="24"/>
  <c r="W87" i="24"/>
  <c r="U87" i="24"/>
  <c r="S87" i="24"/>
  <c r="Q87" i="24"/>
  <c r="O87" i="24"/>
  <c r="M87" i="24"/>
  <c r="Y86" i="24"/>
  <c r="W86" i="24"/>
  <c r="U86" i="24"/>
  <c r="S86" i="24"/>
  <c r="Q86" i="24"/>
  <c r="O86" i="24"/>
  <c r="M86" i="24"/>
  <c r="Y85" i="24"/>
  <c r="W85" i="24"/>
  <c r="U85" i="24"/>
  <c r="S85" i="24"/>
  <c r="Q85" i="24"/>
  <c r="O85" i="24"/>
  <c r="M85" i="24"/>
  <c r="Y84" i="24"/>
  <c r="W84" i="24"/>
  <c r="U84" i="24"/>
  <c r="S84" i="24"/>
  <c r="Q84" i="24"/>
  <c r="O84" i="24"/>
  <c r="M84" i="24"/>
  <c r="Y83" i="24"/>
  <c r="W83" i="24"/>
  <c r="U83" i="24"/>
  <c r="S83" i="24"/>
  <c r="Q83" i="24"/>
  <c r="O83" i="24"/>
  <c r="M83" i="24"/>
  <c r="Y82" i="24"/>
  <c r="W82" i="24"/>
  <c r="U82" i="24"/>
  <c r="S82" i="24"/>
  <c r="Q82" i="24"/>
  <c r="O82" i="24"/>
  <c r="M82" i="24"/>
  <c r="Y81" i="24"/>
  <c r="W81" i="24"/>
  <c r="U81" i="24"/>
  <c r="S81" i="24"/>
  <c r="Q81" i="24"/>
  <c r="O81" i="24"/>
  <c r="M81" i="24"/>
  <c r="Y80" i="24"/>
  <c r="W80" i="24"/>
  <c r="U80" i="24"/>
  <c r="S80" i="24"/>
  <c r="Q80" i="24"/>
  <c r="O80" i="24"/>
  <c r="M80" i="24"/>
  <c r="Y79" i="24"/>
  <c r="W79" i="24"/>
  <c r="U79" i="24"/>
  <c r="S79" i="24"/>
  <c r="Q79" i="24"/>
  <c r="O79" i="24"/>
  <c r="M79" i="24"/>
  <c r="Y78" i="24"/>
  <c r="W78" i="24"/>
  <c r="U78" i="24"/>
  <c r="S78" i="24"/>
  <c r="Q78" i="24"/>
  <c r="O78" i="24"/>
  <c r="M78" i="24"/>
  <c r="Y77" i="24"/>
  <c r="W77" i="24"/>
  <c r="U77" i="24"/>
  <c r="S77" i="24"/>
  <c r="Q77" i="24"/>
  <c r="O77" i="24"/>
  <c r="M77" i="24"/>
  <c r="Y76" i="24"/>
  <c r="W76" i="24"/>
  <c r="U76" i="24"/>
  <c r="S76" i="24"/>
  <c r="Q76" i="24"/>
  <c r="O76" i="24"/>
  <c r="M76" i="24"/>
  <c r="Y75" i="24"/>
  <c r="W75" i="24"/>
  <c r="U75" i="24"/>
  <c r="S75" i="24"/>
  <c r="Q75" i="24"/>
  <c r="O75" i="24"/>
  <c r="M75" i="24"/>
  <c r="Y74" i="24"/>
  <c r="W74" i="24"/>
  <c r="U74" i="24"/>
  <c r="S74" i="24"/>
  <c r="Q74" i="24"/>
  <c r="O74" i="24"/>
  <c r="M74" i="24"/>
  <c r="Y73" i="24"/>
  <c r="W73" i="24"/>
  <c r="U73" i="24"/>
  <c r="S73" i="24"/>
  <c r="Q73" i="24"/>
  <c r="O73" i="24"/>
  <c r="M73" i="24"/>
  <c r="Y72" i="24"/>
  <c r="W72" i="24"/>
  <c r="U72" i="24"/>
  <c r="S72" i="24"/>
  <c r="Q72" i="24"/>
  <c r="O72" i="24"/>
  <c r="M72" i="24"/>
  <c r="Y71" i="24"/>
  <c r="W71" i="24"/>
  <c r="U71" i="24"/>
  <c r="S71" i="24"/>
  <c r="Q71" i="24"/>
  <c r="O71" i="24"/>
  <c r="M71" i="24"/>
  <c r="Y70" i="24"/>
  <c r="W70" i="24"/>
  <c r="U70" i="24"/>
  <c r="S70" i="24"/>
  <c r="Q70" i="24"/>
  <c r="O70" i="24"/>
  <c r="M70" i="24"/>
  <c r="Y69" i="24"/>
  <c r="W69" i="24"/>
  <c r="U69" i="24"/>
  <c r="S69" i="24"/>
  <c r="Q69" i="24"/>
  <c r="O69" i="24"/>
  <c r="M69" i="24"/>
  <c r="Y68" i="24"/>
  <c r="W68" i="24"/>
  <c r="U68" i="24"/>
  <c r="S68" i="24"/>
  <c r="Q68" i="24"/>
  <c r="O68" i="24"/>
  <c r="M68" i="24"/>
  <c r="Y67" i="24"/>
  <c r="W67" i="24"/>
  <c r="U67" i="24"/>
  <c r="S67" i="24"/>
  <c r="Q67" i="24"/>
  <c r="O67" i="24"/>
  <c r="M67" i="24"/>
  <c r="Y66" i="24"/>
  <c r="W66" i="24"/>
  <c r="U66" i="24"/>
  <c r="S66" i="24"/>
  <c r="Q66" i="24"/>
  <c r="O66" i="24"/>
  <c r="M66" i="24"/>
  <c r="Y65" i="24"/>
  <c r="W65" i="24"/>
  <c r="U65" i="24"/>
  <c r="S65" i="24"/>
  <c r="Q65" i="24"/>
  <c r="O65" i="24"/>
  <c r="M65" i="24"/>
  <c r="Y64" i="24"/>
  <c r="W64" i="24"/>
  <c r="U64" i="24"/>
  <c r="S64" i="24"/>
  <c r="Q64" i="24"/>
  <c r="O64" i="24"/>
  <c r="M64" i="24"/>
  <c r="Y63" i="24"/>
  <c r="W63" i="24"/>
  <c r="U63" i="24"/>
  <c r="S63" i="24"/>
  <c r="Q63" i="24"/>
  <c r="O63" i="24"/>
  <c r="M63" i="24"/>
  <c r="Y62" i="24"/>
  <c r="W62" i="24"/>
  <c r="U62" i="24"/>
  <c r="S62" i="24"/>
  <c r="Q62" i="24"/>
  <c r="O62" i="24"/>
  <c r="M62" i="24"/>
  <c r="Y61" i="24"/>
  <c r="W61" i="24"/>
  <c r="U61" i="24"/>
  <c r="S61" i="24"/>
  <c r="Q61" i="24"/>
  <c r="O61" i="24"/>
  <c r="M61" i="24"/>
  <c r="Y60" i="24"/>
  <c r="W60" i="24"/>
  <c r="U60" i="24"/>
  <c r="S60" i="24"/>
  <c r="Q60" i="24"/>
  <c r="O60" i="24"/>
  <c r="M60" i="24"/>
  <c r="Y59" i="24"/>
  <c r="W59" i="24"/>
  <c r="U59" i="24"/>
  <c r="S59" i="24"/>
  <c r="Q59" i="24"/>
  <c r="O59" i="24"/>
  <c r="M59" i="24"/>
  <c r="Y58" i="24"/>
  <c r="W58" i="24"/>
  <c r="U58" i="24"/>
  <c r="S58" i="24"/>
  <c r="Q58" i="24"/>
  <c r="O58" i="24"/>
  <c r="M58" i="24"/>
  <c r="Y57" i="24"/>
  <c r="W57" i="24"/>
  <c r="U57" i="24"/>
  <c r="S57" i="24"/>
  <c r="Q57" i="24"/>
  <c r="O57" i="24"/>
  <c r="M57" i="24"/>
  <c r="Y56" i="24"/>
  <c r="W56" i="24"/>
  <c r="U56" i="24"/>
  <c r="S56" i="24"/>
  <c r="Q56" i="24"/>
  <c r="O56" i="24"/>
  <c r="M56" i="24"/>
  <c r="Y55" i="24"/>
  <c r="W55" i="24"/>
  <c r="U55" i="24"/>
  <c r="S55" i="24"/>
  <c r="Q55" i="24"/>
  <c r="O55" i="24"/>
  <c r="M55" i="24"/>
  <c r="Y54" i="24"/>
  <c r="W54" i="24"/>
  <c r="U54" i="24"/>
  <c r="S54" i="24"/>
  <c r="Q54" i="24"/>
  <c r="O54" i="24"/>
  <c r="M54" i="24"/>
  <c r="Y53" i="24"/>
  <c r="W53" i="24"/>
  <c r="U53" i="24"/>
  <c r="S53" i="24"/>
  <c r="Q53" i="24"/>
  <c r="O53" i="24"/>
  <c r="M53" i="24"/>
  <c r="Y52" i="24"/>
  <c r="W52" i="24"/>
  <c r="U52" i="24"/>
  <c r="S52" i="24"/>
  <c r="Q52" i="24"/>
  <c r="O52" i="24"/>
  <c r="M52" i="24"/>
  <c r="Y51" i="24"/>
  <c r="W51" i="24"/>
  <c r="U51" i="24"/>
  <c r="S51" i="24"/>
  <c r="Q51" i="24"/>
  <c r="O51" i="24"/>
  <c r="M51" i="24"/>
  <c r="Y50" i="24"/>
  <c r="W50" i="24"/>
  <c r="U50" i="24"/>
  <c r="S50" i="24"/>
  <c r="Q50" i="24"/>
  <c r="O50" i="24"/>
  <c r="M50" i="24"/>
  <c r="Y49" i="24"/>
  <c r="W49" i="24"/>
  <c r="U49" i="24"/>
  <c r="S49" i="24"/>
  <c r="Q49" i="24"/>
  <c r="O49" i="24"/>
  <c r="M49" i="24"/>
  <c r="Y48" i="24"/>
  <c r="W48" i="24"/>
  <c r="U48" i="24"/>
  <c r="S48" i="24"/>
  <c r="Q48" i="24"/>
  <c r="O48" i="24"/>
  <c r="M48" i="24"/>
  <c r="Y47" i="24"/>
  <c r="W47" i="24"/>
  <c r="U47" i="24"/>
  <c r="S47" i="24"/>
  <c r="Q47" i="24"/>
  <c r="O47" i="24"/>
  <c r="M47" i="24"/>
  <c r="Y46" i="24"/>
  <c r="W46" i="24"/>
  <c r="U46" i="24"/>
  <c r="S46" i="24"/>
  <c r="Q46" i="24"/>
  <c r="O46" i="24"/>
  <c r="M46" i="24"/>
  <c r="Y45" i="24"/>
  <c r="W45" i="24"/>
  <c r="U45" i="24"/>
  <c r="S45" i="24"/>
  <c r="Q45" i="24"/>
  <c r="O45" i="24"/>
  <c r="M45" i="24"/>
  <c r="Y44" i="24"/>
  <c r="W44" i="24"/>
  <c r="U44" i="24"/>
  <c r="S44" i="24"/>
  <c r="Q44" i="24"/>
  <c r="O44" i="24"/>
  <c r="M44" i="24"/>
  <c r="Y43" i="24"/>
  <c r="W43" i="24"/>
  <c r="U43" i="24"/>
  <c r="S43" i="24"/>
  <c r="Q43" i="24"/>
  <c r="O43" i="24"/>
  <c r="M43" i="24"/>
  <c r="Y42" i="24"/>
  <c r="W42" i="24"/>
  <c r="U42" i="24"/>
  <c r="S42" i="24"/>
  <c r="Q42" i="24"/>
  <c r="O42" i="24"/>
  <c r="M42" i="24"/>
  <c r="Y41" i="24"/>
  <c r="W41" i="24"/>
  <c r="U41" i="24"/>
  <c r="S41" i="24"/>
  <c r="Q41" i="24"/>
  <c r="O41" i="24"/>
  <c r="M41" i="24"/>
  <c r="Y40" i="24"/>
  <c r="W40" i="24"/>
  <c r="U40" i="24"/>
  <c r="S40" i="24"/>
  <c r="Q40" i="24"/>
  <c r="O40" i="24"/>
  <c r="M40" i="24"/>
  <c r="Y39" i="24"/>
  <c r="W39" i="24"/>
  <c r="U39" i="24"/>
  <c r="S39" i="24"/>
  <c r="Q39" i="24"/>
  <c r="O39" i="24"/>
  <c r="M39" i="24"/>
  <c r="Y38" i="24"/>
  <c r="W38" i="24"/>
  <c r="U38" i="24"/>
  <c r="S38" i="24"/>
  <c r="Q38" i="24"/>
  <c r="O38" i="24"/>
  <c r="M38" i="24"/>
  <c r="Y37" i="24"/>
  <c r="W37" i="24"/>
  <c r="U37" i="24"/>
  <c r="S37" i="24"/>
  <c r="Q37" i="24"/>
  <c r="O37" i="24"/>
  <c r="M37" i="24"/>
  <c r="Y36" i="24"/>
  <c r="W36" i="24"/>
  <c r="U36" i="24"/>
  <c r="S36" i="24"/>
  <c r="Q36" i="24"/>
  <c r="O36" i="24"/>
  <c r="M36" i="24"/>
  <c r="Y35" i="24"/>
  <c r="W35" i="24"/>
  <c r="U35" i="24"/>
  <c r="S35" i="24"/>
  <c r="Q35" i="24"/>
  <c r="O35" i="24"/>
  <c r="M35" i="24"/>
  <c r="Y34" i="24"/>
  <c r="W34" i="24"/>
  <c r="U34" i="24"/>
  <c r="S34" i="24"/>
  <c r="Q34" i="24"/>
  <c r="O34" i="24"/>
  <c r="M34" i="24"/>
  <c r="Y33" i="24"/>
  <c r="W33" i="24"/>
  <c r="U33" i="24"/>
  <c r="S33" i="24"/>
  <c r="Q33" i="24"/>
  <c r="O33" i="24"/>
  <c r="M33" i="24"/>
  <c r="Y32" i="24"/>
  <c r="W32" i="24"/>
  <c r="U32" i="24"/>
  <c r="S32" i="24"/>
  <c r="Q32" i="24"/>
  <c r="O32" i="24"/>
  <c r="M32" i="24"/>
  <c r="Y31" i="24"/>
  <c r="W31" i="24"/>
  <c r="U31" i="24"/>
  <c r="S31" i="24"/>
  <c r="Q31" i="24"/>
  <c r="O31" i="24"/>
  <c r="M31" i="24"/>
  <c r="Y30" i="24"/>
  <c r="W30" i="24"/>
  <c r="U30" i="24"/>
  <c r="S30" i="24"/>
  <c r="Q30" i="24"/>
  <c r="O30" i="24"/>
  <c r="M30" i="24"/>
  <c r="Y29" i="24"/>
  <c r="W29" i="24"/>
  <c r="U29" i="24"/>
  <c r="S29" i="24"/>
  <c r="Q29" i="24"/>
  <c r="O29" i="24"/>
  <c r="M29" i="24"/>
  <c r="Y28" i="24"/>
  <c r="W28" i="24"/>
  <c r="U28" i="24"/>
  <c r="S28" i="24"/>
  <c r="Q28" i="24"/>
  <c r="O28" i="24"/>
  <c r="M28" i="24"/>
  <c r="Y27" i="24"/>
  <c r="W27" i="24"/>
  <c r="U27" i="24"/>
  <c r="S27" i="24"/>
  <c r="Q27" i="24"/>
  <c r="O27" i="24"/>
  <c r="M27" i="24"/>
  <c r="Y26" i="24"/>
  <c r="W26" i="24"/>
  <c r="U26" i="24"/>
  <c r="S26" i="24"/>
  <c r="Q26" i="24"/>
  <c r="O26" i="24"/>
  <c r="M26" i="24"/>
  <c r="Y25" i="24"/>
  <c r="W25" i="24"/>
  <c r="U25" i="24"/>
  <c r="S25" i="24"/>
  <c r="Q25" i="24"/>
  <c r="O25" i="24"/>
  <c r="M25" i="24"/>
  <c r="Y24" i="24"/>
  <c r="W24" i="24"/>
  <c r="U24" i="24"/>
  <c r="S24" i="24"/>
  <c r="Q24" i="24"/>
  <c r="O24" i="24"/>
  <c r="M24" i="24"/>
  <c r="Y23" i="24"/>
  <c r="W23" i="24"/>
  <c r="U23" i="24"/>
  <c r="S23" i="24"/>
  <c r="Q23" i="24"/>
  <c r="O23" i="24"/>
  <c r="M23" i="24"/>
  <c r="Y22" i="24"/>
  <c r="W22" i="24"/>
  <c r="U22" i="24"/>
  <c r="S22" i="24"/>
  <c r="Q22" i="24"/>
  <c r="O22" i="24"/>
  <c r="M22" i="24"/>
  <c r="Y21" i="24"/>
  <c r="W21" i="24"/>
  <c r="U21" i="24"/>
  <c r="S21" i="24"/>
  <c r="Q21" i="24"/>
  <c r="O21" i="24"/>
  <c r="M21" i="24"/>
  <c r="Y20" i="24"/>
  <c r="W20" i="24"/>
  <c r="U20" i="24"/>
  <c r="S20" i="24"/>
  <c r="Q20" i="24"/>
  <c r="O20" i="24"/>
  <c r="M20" i="24"/>
  <c r="Y19" i="24"/>
  <c r="W19" i="24"/>
  <c r="U19" i="24"/>
  <c r="S19" i="24"/>
  <c r="Q19" i="24"/>
  <c r="O19" i="24"/>
  <c r="M19" i="24"/>
  <c r="Y18" i="24"/>
  <c r="W18" i="24"/>
  <c r="U18" i="24"/>
  <c r="S18" i="24"/>
  <c r="Q18" i="24"/>
  <c r="O18" i="24"/>
  <c r="M18" i="24"/>
  <c r="Y17" i="24"/>
  <c r="W17" i="24"/>
  <c r="U17" i="24"/>
  <c r="S17" i="24"/>
  <c r="Q17" i="24"/>
  <c r="O17" i="24"/>
  <c r="M17" i="24"/>
  <c r="Y16" i="24"/>
  <c r="W16" i="24"/>
  <c r="U16" i="24"/>
  <c r="S16" i="24"/>
  <c r="Q16" i="24"/>
  <c r="O16" i="24"/>
  <c r="M16" i="24"/>
  <c r="Y15" i="24"/>
  <c r="W15" i="24"/>
  <c r="U15" i="24"/>
  <c r="S15" i="24"/>
  <c r="Q15" i="24"/>
  <c r="O15" i="24"/>
  <c r="M15" i="24"/>
  <c r="Y14" i="24"/>
  <c r="W14" i="24"/>
  <c r="U14" i="24"/>
  <c r="S14" i="24"/>
  <c r="Q14" i="24"/>
  <c r="O14" i="24"/>
  <c r="M14" i="24"/>
  <c r="Y13" i="24"/>
  <c r="W13" i="24"/>
  <c r="U13" i="24"/>
  <c r="S13" i="24"/>
  <c r="Q13" i="24"/>
  <c r="O13" i="24"/>
  <c r="M13" i="24"/>
  <c r="Y12" i="24"/>
  <c r="W12" i="24"/>
  <c r="U12" i="24"/>
  <c r="S12" i="24"/>
  <c r="Q12" i="24"/>
  <c r="O12" i="24"/>
  <c r="M12" i="24"/>
  <c r="Y11" i="24"/>
  <c r="W11" i="24"/>
  <c r="U11" i="24"/>
  <c r="S11" i="24"/>
  <c r="Q11" i="24"/>
  <c r="O11" i="24"/>
  <c r="M11" i="24"/>
  <c r="Y10" i="24"/>
  <c r="W10" i="24"/>
  <c r="U10" i="24"/>
  <c r="S10" i="24"/>
  <c r="Q10" i="24"/>
  <c r="O10" i="24"/>
  <c r="M10" i="24"/>
  <c r="Y9" i="24"/>
  <c r="W9" i="24"/>
  <c r="U9" i="24"/>
  <c r="S9" i="24"/>
  <c r="Q9" i="24"/>
  <c r="O9" i="24"/>
  <c r="M9" i="24"/>
  <c r="Y8" i="24"/>
  <c r="W8" i="24"/>
  <c r="U8" i="24"/>
  <c r="S8" i="24"/>
  <c r="Q8" i="24"/>
  <c r="O8" i="24"/>
  <c r="M8" i="24"/>
  <c r="Y7" i="24"/>
  <c r="W7" i="24"/>
  <c r="U7" i="24"/>
  <c r="S7" i="24"/>
  <c r="Q7" i="24"/>
  <c r="O7" i="24"/>
  <c r="M7" i="24"/>
  <c r="Y6" i="24"/>
  <c r="W6" i="24"/>
  <c r="U6" i="24"/>
  <c r="S6" i="24"/>
  <c r="Q6" i="24"/>
  <c r="O6" i="24"/>
  <c r="M6" i="24"/>
  <c r="Y5" i="24"/>
  <c r="W5" i="24"/>
  <c r="U5" i="24"/>
  <c r="S5" i="24"/>
  <c r="Q5" i="24"/>
  <c r="O5" i="24"/>
  <c r="M5" i="24"/>
</calcChain>
</file>

<file path=xl/sharedStrings.xml><?xml version="1.0" encoding="utf-8"?>
<sst xmlns="http://schemas.openxmlformats.org/spreadsheetml/2006/main" count="2167" uniqueCount="703">
  <si>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</si>
  <si>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</si>
  <si>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</si>
  <si>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</si>
  <si>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</si>
  <si>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</si>
  <si>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</si>
  <si>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</si>
  <si>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</si>
  <si>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</si>
  <si>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</si>
  <si>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</si>
  <si>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</si>
  <si>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</si>
  <si>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</si>
  <si>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</si>
  <si>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</si>
  <si>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</si>
  <si>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</si>
  <si>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</si>
  <si>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</si>
  <si>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</si>
  <si>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</si>
  <si>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</si>
  <si>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</si>
  <si>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MOHAN</t>
  </si>
  <si>
    <t>RAJARAM</t>
  </si>
  <si>
    <t>M.P.</t>
  </si>
  <si>
    <t>MAHUA WALA</t>
  </si>
  <si>
    <t>MANDIR WALA</t>
  </si>
  <si>
    <t>HARYANA</t>
  </si>
  <si>
    <t>PADDY</t>
  </si>
  <si>
    <t>U.P.</t>
  </si>
  <si>
    <t>RAJKUMAR</t>
  </si>
  <si>
    <t>PRAVEEN KUMAR</t>
  </si>
  <si>
    <t>MAHENDRA SINGH</t>
  </si>
  <si>
    <t>VINOD KUMAR</t>
  </si>
  <si>
    <t>PIPAL WALA</t>
  </si>
  <si>
    <t>GULAB SINGH</t>
  </si>
  <si>
    <t>BABULAL</t>
  </si>
  <si>
    <t>U.K.</t>
  </si>
  <si>
    <t>COTTON</t>
  </si>
  <si>
    <t>HARIDWAR</t>
  </si>
  <si>
    <t xml:space="preserve">RATANLAL </t>
  </si>
  <si>
    <t>RATAN</t>
  </si>
  <si>
    <t>RAJASTHAN</t>
  </si>
  <si>
    <t>1.5 ACRE</t>
  </si>
  <si>
    <t>JAYRAM</t>
  </si>
  <si>
    <t>MANGILAL</t>
  </si>
  <si>
    <t>BHERULAL</t>
  </si>
  <si>
    <t>VIRENDER SINGH</t>
  </si>
  <si>
    <t>RAGHUBIR SINGH</t>
  </si>
  <si>
    <t>VIJAY SINGH</t>
  </si>
  <si>
    <t>KALLU</t>
  </si>
  <si>
    <t>RAMKISHAN</t>
  </si>
  <si>
    <t>GANGARAM</t>
  </si>
  <si>
    <t>HEMRAJ</t>
  </si>
  <si>
    <t>BHAGWAN</t>
  </si>
  <si>
    <t>RAMDAS</t>
  </si>
  <si>
    <t>SHYAMLAL</t>
  </si>
  <si>
    <t>SURENDER SINGH</t>
  </si>
  <si>
    <t>SCHOOL KE PASS</t>
  </si>
  <si>
    <t>RAJESH KUMAR</t>
  </si>
  <si>
    <t>BHAGIRATH</t>
  </si>
  <si>
    <t>MAHARASHTRA</t>
  </si>
  <si>
    <t>SUBHASH</t>
  </si>
  <si>
    <t>VIVEK</t>
  </si>
  <si>
    <t>VASUDEV</t>
  </si>
  <si>
    <t>MAIZE</t>
  </si>
  <si>
    <t>1.25 ACRE</t>
  </si>
  <si>
    <t>BHAGURAM</t>
  </si>
  <si>
    <t>GIRDHARILAL</t>
  </si>
  <si>
    <t>SHIV SINGH</t>
  </si>
  <si>
    <t>MADHO SINGH</t>
  </si>
  <si>
    <t>BANJAR WALA</t>
  </si>
  <si>
    <t>BORING WALA</t>
  </si>
  <si>
    <t>RAMOTAR</t>
  </si>
  <si>
    <t>CHETRAM</t>
  </si>
  <si>
    <t>SUNIL KUMAR</t>
  </si>
  <si>
    <t>DEVENDER SINGH</t>
  </si>
  <si>
    <t>MAHABIR SINGH</t>
  </si>
  <si>
    <t>HASANPUR</t>
  </si>
  <si>
    <t>BHAWAR</t>
  </si>
  <si>
    <t>MAHENDER SINGH</t>
  </si>
  <si>
    <t>AMROHA</t>
  </si>
  <si>
    <t>SUMIT KUMAR</t>
  </si>
  <si>
    <t>TALAB WALA</t>
  </si>
  <si>
    <t>TELANGANA</t>
  </si>
  <si>
    <t>JUNA KHET</t>
  </si>
  <si>
    <t>PREM SINGH</t>
  </si>
  <si>
    <t>MALKHAN SINGH</t>
  </si>
  <si>
    <t>GOPAL SINGH</t>
  </si>
  <si>
    <t>KHEMARAM</t>
  </si>
  <si>
    <t>JILE SINGH</t>
  </si>
  <si>
    <t>SURAJBHAN</t>
  </si>
  <si>
    <t>SURENDRA</t>
  </si>
  <si>
    <t>RAMPRASHAD</t>
  </si>
  <si>
    <t xml:space="preserve">RAMLAL </t>
  </si>
  <si>
    <t>BIHAR</t>
  </si>
  <si>
    <t>SATYA PRABHA</t>
  </si>
  <si>
    <t>SEWA RAM</t>
  </si>
  <si>
    <t>SAKOTI</t>
  </si>
  <si>
    <t>GURUKULNARSAN</t>
  </si>
  <si>
    <t xml:space="preserve">NALKE WALA </t>
  </si>
  <si>
    <t>SUGARCANE</t>
  </si>
  <si>
    <t>RETA</t>
  </si>
  <si>
    <t>JHADDI UPPER</t>
  </si>
  <si>
    <t>SANJIV KUMAR</t>
  </si>
  <si>
    <t>JHADI DWAN</t>
  </si>
  <si>
    <t>GAUN WALA</t>
  </si>
  <si>
    <t>BOHRAN SINGH</t>
  </si>
  <si>
    <t>DAMGARHI</t>
  </si>
  <si>
    <t xml:space="preserve">AMROHA </t>
  </si>
  <si>
    <t>DESHRAJ SAINI</t>
  </si>
  <si>
    <t>RAM CHARAN</t>
  </si>
  <si>
    <t>DHANORIMAFI</t>
  </si>
  <si>
    <t>GAJROLA</t>
  </si>
  <si>
    <t>DEV KUMAR</t>
  </si>
  <si>
    <t>LALLUSINGH</t>
  </si>
  <si>
    <t>RAIPUR SAHJADPUR</t>
  </si>
  <si>
    <t>AMARSINGH</t>
  </si>
  <si>
    <t>NAJARPUR</t>
  </si>
  <si>
    <t>JOYA</t>
  </si>
  <si>
    <t>DHARAM SINGH</t>
  </si>
  <si>
    <t>ATERNA</t>
  </si>
  <si>
    <t>GAMBHIR KUMAR</t>
  </si>
  <si>
    <t>RAVINDER SINGH</t>
  </si>
  <si>
    <t>JALALPUR</t>
  </si>
  <si>
    <t>SOVINDER SINGH</t>
  </si>
  <si>
    <t>KAVENDER SINGH</t>
  </si>
  <si>
    <t>KJHANAKPURI</t>
  </si>
  <si>
    <t>Jagdish T.Pate</t>
  </si>
  <si>
    <t>Sudhakar R.Bharsakale</t>
  </si>
  <si>
    <t>Rambhau Z.Bharsakale</t>
  </si>
  <si>
    <t>Vinod T.Bharsakale</t>
  </si>
  <si>
    <t>Sanjay B.Dhoke</t>
  </si>
  <si>
    <t>Devendra U.Bhagwat</t>
  </si>
  <si>
    <t>Kapil Chandrashekhar Dhoke</t>
  </si>
  <si>
    <t>Anil Choudhari</t>
  </si>
  <si>
    <t>Tushar M.Tate</t>
  </si>
  <si>
    <t>Gajanan V.Dhoke</t>
  </si>
  <si>
    <t>Suraj M.Chichkhade</t>
  </si>
  <si>
    <t>Bapurao Bhimrao Tayde</t>
  </si>
  <si>
    <t>Gajanan D.Bharsakale</t>
  </si>
  <si>
    <t>Manish S.Khare</t>
  </si>
  <si>
    <t>Nikitesh R.Nirmal</t>
  </si>
  <si>
    <t>Madhav D.Akhare</t>
  </si>
  <si>
    <t>Ridheshwar G.Nirmal</t>
  </si>
  <si>
    <t>Manish D.Pawankar</t>
  </si>
  <si>
    <t>Pratimesh R. Nirmal</t>
  </si>
  <si>
    <t>Animesh R. Nirmal</t>
  </si>
  <si>
    <t>Manohar B. Warhade</t>
  </si>
  <si>
    <t>Subhash R. Bharsagle</t>
  </si>
  <si>
    <t>Swapnil J. Patel</t>
  </si>
  <si>
    <t>Vishal G. Solanke</t>
  </si>
  <si>
    <t>Praful G. Solanke</t>
  </si>
  <si>
    <t>Manikrao T.Fate</t>
  </si>
  <si>
    <t>Dhiraj Belsare</t>
  </si>
  <si>
    <t>Wasudev R. Tale</t>
  </si>
  <si>
    <t>Husenpur</t>
  </si>
  <si>
    <t>Anjangaon Surji</t>
  </si>
  <si>
    <t>Hayapur</t>
  </si>
  <si>
    <t>Tiosa</t>
  </si>
  <si>
    <t>Pandhari</t>
  </si>
  <si>
    <t>Sarfabad</t>
  </si>
  <si>
    <t>Mozari</t>
  </si>
  <si>
    <t>Dapori (K)</t>
  </si>
  <si>
    <t>Dhamangaon Railway</t>
  </si>
  <si>
    <t>Dipori</t>
  </si>
  <si>
    <t>Ghodasgaon</t>
  </si>
  <si>
    <t>AMRAVATI</t>
  </si>
  <si>
    <t>80/11</t>
  </si>
  <si>
    <t>80/3</t>
  </si>
  <si>
    <t>103/2</t>
  </si>
  <si>
    <t>75/2</t>
  </si>
  <si>
    <t>39/2D</t>
  </si>
  <si>
    <t>170/3</t>
  </si>
  <si>
    <t>36/2</t>
  </si>
  <si>
    <t>43/1</t>
  </si>
  <si>
    <t>32/2</t>
  </si>
  <si>
    <t>PURAN SINGH</t>
  </si>
  <si>
    <t>SANGEETA SHARMA W/O</t>
  </si>
  <si>
    <t>GHANSHYAM SHARMA</t>
  </si>
  <si>
    <t>JOGENDER KUMAR</t>
  </si>
  <si>
    <t>MOHAN KUMAR</t>
  </si>
  <si>
    <t>SATVIR SINGH</t>
  </si>
  <si>
    <t>SALEMPUR</t>
  </si>
  <si>
    <t xml:space="preserve">PAPU </t>
  </si>
  <si>
    <t>SAHID</t>
  </si>
  <si>
    <t>ATRASI</t>
  </si>
  <si>
    <t>DIPANSHU SHARMA</t>
  </si>
  <si>
    <t>RAJESH SHARMA</t>
  </si>
  <si>
    <t>GANGASARAN</t>
  </si>
  <si>
    <t>MULKATA</t>
  </si>
  <si>
    <t>SANJU SHARMA</t>
  </si>
  <si>
    <t>PRAKASH SHARMA</t>
  </si>
  <si>
    <t>NARENDER SINGH</t>
  </si>
  <si>
    <t>KALLU SINGH</t>
  </si>
  <si>
    <t>HARNAND SINGH</t>
  </si>
  <si>
    <t>GAUTAM SHARMA</t>
  </si>
  <si>
    <t>MAHMUDPUR</t>
  </si>
  <si>
    <t>NISHANT KUMAR</t>
  </si>
  <si>
    <t>BASTORI</t>
  </si>
  <si>
    <t>VIJAYVEER SINGH</t>
  </si>
  <si>
    <t>ATRASI MADHEYA</t>
  </si>
  <si>
    <t>TAUKIR KHAN</t>
  </si>
  <si>
    <t>ACHCHHAN KHAN</t>
  </si>
  <si>
    <t>SALARPUR</t>
  </si>
  <si>
    <t>VISHAL VYAS</t>
  </si>
  <si>
    <t>SMT.KAMLESH</t>
  </si>
  <si>
    <t>KAPIL SHARMA</t>
  </si>
  <si>
    <t>HEMANT SINGH</t>
  </si>
  <si>
    <t>MAHESHPAL SINGH</t>
  </si>
  <si>
    <t>SURESHCHANDRA SHARMA</t>
  </si>
  <si>
    <t>BRAHAM SINGH</t>
  </si>
  <si>
    <t>BHAPRA</t>
  </si>
  <si>
    <t>PANIPAT</t>
  </si>
  <si>
    <t>WHEAT PLOT (3086)-1</t>
  </si>
  <si>
    <t>PEA PLOT-1</t>
  </si>
  <si>
    <t>WHEAT 2967-1</t>
  </si>
  <si>
    <t>RAVINDER KUMAR</t>
  </si>
  <si>
    <t>RANDHIR KUMAR</t>
  </si>
  <si>
    <t>KARHANS</t>
  </si>
  <si>
    <t>TUBEWELL SOUTH-1</t>
  </si>
  <si>
    <t>INDIAN BLACKBERRY-JAMUN TREE-1 EAST</t>
  </si>
  <si>
    <t>INDIAN BLACKBERRY-JAMUN TREE-1 WEST</t>
  </si>
  <si>
    <t>TUBEWELLNORTH-1</t>
  </si>
  <si>
    <t>TUBEWELLEAST-1</t>
  </si>
  <si>
    <t>WHEAT 2967-2</t>
  </si>
  <si>
    <t>SESAM TREE-1</t>
  </si>
  <si>
    <t>DALEL SINGH</t>
  </si>
  <si>
    <t>SAMALAKHA</t>
  </si>
  <si>
    <t>PHOOL SINGH</t>
  </si>
  <si>
    <t>DULICHAND SINGH</t>
  </si>
  <si>
    <t>ROAD FIELD CORNER-1</t>
  </si>
  <si>
    <t>JAIDEEP SINGH</t>
  </si>
  <si>
    <t>ACRE PLOT WHEAT-1</t>
  </si>
  <si>
    <t>ROAD-WHEAT 2967-2</t>
  </si>
  <si>
    <t>ROAD-WHEAT 2967-1</t>
  </si>
  <si>
    <t>DEEPAK KUMAR</t>
  </si>
  <si>
    <t>KRISHAN SINGH</t>
  </si>
  <si>
    <t>TAMSHABAD</t>
  </si>
  <si>
    <t xml:space="preserve">PEA PLOT  </t>
  </si>
  <si>
    <t>INDER SINGH</t>
  </si>
  <si>
    <t>BUFFALO SHED-2</t>
  </si>
  <si>
    <t>WHEAT PLOT 2967-1</t>
  </si>
  <si>
    <t>BUFFALO SHED-1</t>
  </si>
  <si>
    <t>SECOND FIELD FROM ROAD WHEAT 2967-2</t>
  </si>
  <si>
    <t>RAMDHAN SINGH</t>
  </si>
  <si>
    <t>MARCHROULI</t>
  </si>
  <si>
    <t>MUSTARD CROP FIELD</t>
  </si>
  <si>
    <t>ACRE PLOT WHEAT-2</t>
  </si>
  <si>
    <t>ROAD FIELD WHEAT 2967-1</t>
  </si>
  <si>
    <t>TUBEWELL -1</t>
  </si>
  <si>
    <t>CAULIFLOWER FIELD</t>
  </si>
  <si>
    <t>TUBEWELL -2</t>
  </si>
  <si>
    <t>CAULIFLOWER -1</t>
  </si>
  <si>
    <t>RAM JIVAN</t>
  </si>
  <si>
    <t>VAIRJA</t>
  </si>
  <si>
    <t>MURAR</t>
  </si>
  <si>
    <t>GWALIOR</t>
  </si>
  <si>
    <t>DHAKAR KE KHET</t>
  </si>
  <si>
    <t>HIGHWAY KHET</t>
  </si>
  <si>
    <t>RAMBABU SHARMA</t>
  </si>
  <si>
    <t>MATADIN SHARMA</t>
  </si>
  <si>
    <t>IKHARA</t>
  </si>
  <si>
    <t>UTAVARI WALA</t>
  </si>
  <si>
    <t>SARNAM SINGH</t>
  </si>
  <si>
    <t>SUNARPURA</t>
  </si>
  <si>
    <t>CHHAPARI WALA</t>
  </si>
  <si>
    <t>BAVLI WALA KHET</t>
  </si>
  <si>
    <t>KOKSINGH GURJAR</t>
  </si>
  <si>
    <t>BAIJNATH GURJAR</t>
  </si>
  <si>
    <t>AAMLI KHET</t>
  </si>
  <si>
    <t>HARISHANKAR GURJAR</t>
  </si>
  <si>
    <t>MAHADEV GURJAR</t>
  </si>
  <si>
    <t>NEEM KINARE</t>
  </si>
  <si>
    <t>KEDAR SINGH KUSHWAH</t>
  </si>
  <si>
    <t>PRAKASH SINGH KUSHWAH</t>
  </si>
  <si>
    <t>JAIPAL KUSHWAH</t>
  </si>
  <si>
    <t>PATIRAM SINGH KUSHWAH</t>
  </si>
  <si>
    <t>RAMNATH KUSHWAH</t>
  </si>
  <si>
    <t>MAHADEV SINGH KUSHWAH</t>
  </si>
  <si>
    <t>BALWAN WALA</t>
  </si>
  <si>
    <t>KAMAL SINGH KUSHWAH</t>
  </si>
  <si>
    <t>GAURISHANKAR KUSHWAH</t>
  </si>
  <si>
    <t>PUL KE PASS</t>
  </si>
  <si>
    <t>NATHURAM KUSHWAH</t>
  </si>
  <si>
    <t>BHAJANLAL KUSHWAH</t>
  </si>
  <si>
    <t>BOR WALA KHET</t>
  </si>
  <si>
    <t>INDRABHAN SINGH GURJAR</t>
  </si>
  <si>
    <t>GAM KHET</t>
  </si>
  <si>
    <t>KINARE WALA KHET</t>
  </si>
  <si>
    <t>SURYA PRAKASH SINGH</t>
  </si>
  <si>
    <t>SHIVA GURJAR</t>
  </si>
  <si>
    <t>MALKHAN SINGH GURJAR</t>
  </si>
  <si>
    <t>DEVSINGH DA</t>
  </si>
  <si>
    <t>GHANSHYAM KUSHWAH</t>
  </si>
  <si>
    <t>MAHADEV KUSHWAH</t>
  </si>
  <si>
    <t>POORA KHET</t>
  </si>
  <si>
    <t>RANVIR SINGH KUSHWAH</t>
  </si>
  <si>
    <t>PURUSHOTTAM DHANAK</t>
  </si>
  <si>
    <t>RAMBABU DHANAK</t>
  </si>
  <si>
    <t>MAVAD KHET</t>
  </si>
  <si>
    <t>HARISHANKAR KUSHWAH</t>
  </si>
  <si>
    <t>PIPALWALI KHET</t>
  </si>
  <si>
    <t>CHHOTELAL DHANAK</t>
  </si>
  <si>
    <t>HIRALAL DHANAK</t>
  </si>
  <si>
    <t>NEEM VALI</t>
  </si>
  <si>
    <t>KALYAN SINGH</t>
  </si>
  <si>
    <t>RAMCHARAN SINGH</t>
  </si>
  <si>
    <t>KAISAHAB WALA</t>
  </si>
  <si>
    <t>RAMVIR SINGH</t>
  </si>
  <si>
    <t>MANDIR PASS</t>
  </si>
  <si>
    <t>NAHAR KINARE</t>
  </si>
  <si>
    <t>DHARAMBIR SINGH</t>
  </si>
  <si>
    <t>MADHOSINGH</t>
  </si>
  <si>
    <t>MAVDI WALA</t>
  </si>
  <si>
    <t>BANTI SHARMA</t>
  </si>
  <si>
    <t>BAIJNATH SINGH</t>
  </si>
  <si>
    <t>BABOOL WALA</t>
  </si>
  <si>
    <t>KANKRELI</t>
  </si>
  <si>
    <t>MACHAL SINGH</t>
  </si>
  <si>
    <t>KHAJOORI WALA</t>
  </si>
  <si>
    <t>KEDAR DHAKAR</t>
  </si>
  <si>
    <t>SHOBHARAM DHAKAR</t>
  </si>
  <si>
    <t>BAMAN WALA</t>
  </si>
  <si>
    <t>RAMBIR SINGH GURJAR</t>
  </si>
  <si>
    <t>GOPALSINGH GURJAR</t>
  </si>
  <si>
    <t>KUA KE BAGAL WALA</t>
  </si>
  <si>
    <t>TESI WALA</t>
  </si>
  <si>
    <t>SURESH SINGH KUSHWAH</t>
  </si>
  <si>
    <t>GOPALSINGH KUSHWAH</t>
  </si>
  <si>
    <t>SHANKARPURA KHET</t>
  </si>
  <si>
    <t>SAMAVALI</t>
  </si>
  <si>
    <t>HEERA</t>
  </si>
  <si>
    <t>BHAGIRATH RAIGAR</t>
  </si>
  <si>
    <t>SIYALIYA</t>
  </si>
  <si>
    <t>CHITTORGARH</t>
  </si>
  <si>
    <t>SHIVSINGH</t>
  </si>
  <si>
    <t>UPARLA KUAN</t>
  </si>
  <si>
    <t>RAMESHWARDAS</t>
  </si>
  <si>
    <t>KAJOD DAS</t>
  </si>
  <si>
    <t>JAGDISH KANWAR</t>
  </si>
  <si>
    <t>PALKA GSS</t>
  </si>
  <si>
    <t>SHIVSANGHI</t>
  </si>
  <si>
    <t>SARAK WALA KHET</t>
  </si>
  <si>
    <t>RATAN LAL</t>
  </si>
  <si>
    <t>NAYA KUAN KA KHET</t>
  </si>
  <si>
    <t>MODIRAM RAIGER</t>
  </si>
  <si>
    <t>MAHAVJI RAIGER</t>
  </si>
  <si>
    <t>NAYA KUAN KHET</t>
  </si>
  <si>
    <t>RATANLAL BAIRAGI</t>
  </si>
  <si>
    <t>HAJARI</t>
  </si>
  <si>
    <t>GABORA BHEEL</t>
  </si>
  <si>
    <t>KISHAN RAIGER</t>
  </si>
  <si>
    <t>CHUNAJI</t>
  </si>
  <si>
    <t>BIDAYA KHET</t>
  </si>
  <si>
    <t>NARAYAN LAL</t>
  </si>
  <si>
    <t>DEVILAL</t>
  </si>
  <si>
    <t>HAZARI MIL</t>
  </si>
  <si>
    <t>BHAGULAL</t>
  </si>
  <si>
    <t>MANGUJI</t>
  </si>
  <si>
    <t>NAYAKUAN KA KHET</t>
  </si>
  <si>
    <t>KISHANJI</t>
  </si>
  <si>
    <t>GORMA KUAN</t>
  </si>
  <si>
    <t xml:space="preserve">GIRDHARI </t>
  </si>
  <si>
    <t>PEMA</t>
  </si>
  <si>
    <t>GANESH BHEEL</t>
  </si>
  <si>
    <t>UDAIJI</t>
  </si>
  <si>
    <t>MEDIWALA KHET</t>
  </si>
  <si>
    <t>CHENARAM</t>
  </si>
  <si>
    <t>BAGIRATH</t>
  </si>
  <si>
    <t>TEJURAM</t>
  </si>
  <si>
    <t>MANGUARAM</t>
  </si>
  <si>
    <t>TULSARAM</t>
  </si>
  <si>
    <t>PURANA KUAN WALA KHET</t>
  </si>
  <si>
    <t>CHITTARJI</t>
  </si>
  <si>
    <t>RATTARAM</t>
  </si>
  <si>
    <t>BIHARILAL</t>
  </si>
  <si>
    <t>MEDWALA KHET</t>
  </si>
  <si>
    <t>BHAWAR SINGH</t>
  </si>
  <si>
    <t>DHALAN WALA KHET</t>
  </si>
  <si>
    <t>YUVRAJ</t>
  </si>
  <si>
    <t>MOTOR WALA KHET</t>
  </si>
  <si>
    <t>MAHIPAL</t>
  </si>
  <si>
    <t>BHERU SINGH</t>
  </si>
  <si>
    <t>MURLIDHAR</t>
  </si>
  <si>
    <t>HANSRAJ</t>
  </si>
  <si>
    <t>BAINAJI</t>
  </si>
  <si>
    <t>KUE WALA KHET</t>
  </si>
  <si>
    <t>UDAA JI</t>
  </si>
  <si>
    <t>MOTA KHET</t>
  </si>
  <si>
    <t>BHERUDAS</t>
  </si>
  <si>
    <t>KUDUKULA REDDY</t>
  </si>
  <si>
    <t>CHANDRAIAH</t>
  </si>
  <si>
    <t>VELDURTHY</t>
  </si>
  <si>
    <t>JAGTIAL</t>
  </si>
  <si>
    <t xml:space="preserve">BOKKALA </t>
  </si>
  <si>
    <t>GABGANNA</t>
  </si>
  <si>
    <t>SUTNARI RAVI</t>
  </si>
  <si>
    <t>MALLAIAH</t>
  </si>
  <si>
    <t>POTHUGANTI BALAJI</t>
  </si>
  <si>
    <t>LINGANNA</t>
  </si>
  <si>
    <t>PULLA GOURAVVA</t>
  </si>
  <si>
    <t xml:space="preserve">BOKKALA SANKARAIAH </t>
  </si>
  <si>
    <t>BOKKALA LIMGAM</t>
  </si>
  <si>
    <t>DAMNA DEVA RAJU</t>
  </si>
  <si>
    <t>MENENI VENKATRO</t>
  </si>
  <si>
    <t>KUDUKULA RAMULA</t>
  </si>
  <si>
    <t>MOOLASAPU SANKAR</t>
  </si>
  <si>
    <t>BOMMENA RAJESHAN</t>
  </si>
  <si>
    <t>PENTA THIRUPATHI</t>
  </si>
  <si>
    <t>PUDHARI ANKANNA</t>
  </si>
  <si>
    <t>EERISHETTY BHEEMANNA</t>
  </si>
  <si>
    <t>I SADASHIVARAO</t>
  </si>
  <si>
    <t>I MURALI RAO</t>
  </si>
  <si>
    <t>B.THIRUPATHI</t>
  </si>
  <si>
    <t>GANGANNA</t>
  </si>
  <si>
    <t>PUDHARI RAJIREDDY</t>
  </si>
  <si>
    <t>NARSAIAH</t>
  </si>
  <si>
    <t>KANDLE DEVAIAH</t>
  </si>
  <si>
    <t>SATYA PAL</t>
  </si>
  <si>
    <t>AASHA RAM</t>
  </si>
  <si>
    <t>SHARBATPUR</t>
  </si>
  <si>
    <t>ALIGARH</t>
  </si>
  <si>
    <t>37 BEEGHA</t>
  </si>
  <si>
    <t>SONPAL SHARMA</t>
  </si>
  <si>
    <t>AVDHESH SINGH</t>
  </si>
  <si>
    <t>UGARPUR</t>
  </si>
  <si>
    <t>FARUKHABAD</t>
  </si>
  <si>
    <t>JAGANNATH PUTYA BHOVI</t>
  </si>
  <si>
    <t>PUTYA KUMAR BHOVI</t>
  </si>
  <si>
    <t>ARLWAD</t>
  </si>
  <si>
    <t>HALIYAL</t>
  </si>
  <si>
    <t>KARNATAKA</t>
  </si>
  <si>
    <t>DURGA B. HARIKANTRA</t>
  </si>
  <si>
    <t>BEERAPPA HARIKANTRA</t>
  </si>
  <si>
    <t>594,595/1A</t>
  </si>
  <si>
    <t>GURUNATH NUNO TALEKAR</t>
  </si>
  <si>
    <t>NUNO MITA TALEKAR</t>
  </si>
  <si>
    <t>370/1,2</t>
  </si>
  <si>
    <t>VINOD PUTTA NAYAK</t>
  </si>
  <si>
    <t>P NAYAK</t>
  </si>
  <si>
    <t>AMMANKEPPA</t>
  </si>
  <si>
    <t>467/2</t>
  </si>
  <si>
    <t>RUDRESH SHINDE</t>
  </si>
  <si>
    <t>PRAKSH SINDE</t>
  </si>
  <si>
    <t>386/1</t>
  </si>
  <si>
    <t>KRISHNA KUMAR NAIK</t>
  </si>
  <si>
    <t>S S NAIK</t>
  </si>
  <si>
    <t>60/1A</t>
  </si>
  <si>
    <t>NAGRAJ DATTATHRAYASHEL</t>
  </si>
  <si>
    <t>DATTATHRAYA</t>
  </si>
  <si>
    <t>635/2 K</t>
  </si>
  <si>
    <t>BHASKAR VITHOBA NAIK</t>
  </si>
  <si>
    <t>VITHOBA NAIK</t>
  </si>
  <si>
    <t>GUNDOLI</t>
  </si>
  <si>
    <t>147/A1</t>
  </si>
  <si>
    <t>RAJESH NAIK</t>
  </si>
  <si>
    <t>DEVIDAR NAIK</t>
  </si>
  <si>
    <t>KIRAN KASHINATH</t>
  </si>
  <si>
    <t>KASHINATH S NAIK</t>
  </si>
  <si>
    <t>422/ A1</t>
  </si>
  <si>
    <t>VISHNU N PATGAL</t>
  </si>
  <si>
    <t>NARAYAN PATGAL</t>
  </si>
  <si>
    <t>337,345/1</t>
  </si>
  <si>
    <t>ASHOK MURKUNDI NAIK</t>
  </si>
  <si>
    <t>MURKUNDI H NAIK</t>
  </si>
  <si>
    <t>37 /B</t>
  </si>
  <si>
    <t>UMESH B KALAMBKAR</t>
  </si>
  <si>
    <t>BABU KALAMBKAL</t>
  </si>
  <si>
    <t>290/3</t>
  </si>
  <si>
    <t>RAVI HEGDE</t>
  </si>
  <si>
    <t>ANAND HEGDE</t>
  </si>
  <si>
    <t>384/H</t>
  </si>
  <si>
    <t>VEERESH NAIK</t>
  </si>
  <si>
    <t>420/1</t>
  </si>
  <si>
    <t>RAVINDRA BHIKARI MADIWAL</t>
  </si>
  <si>
    <t>MANNA BHIKARI</t>
  </si>
  <si>
    <t>261/K</t>
  </si>
  <si>
    <t>PANDURANGA</t>
  </si>
  <si>
    <t>PANDURANG S NAGEKEL</t>
  </si>
  <si>
    <t>127/3</t>
  </si>
  <si>
    <t>SURESH G REVANKAR</t>
  </si>
  <si>
    <t>GUNAPATI REVANKAR</t>
  </si>
  <si>
    <t>CHANDRU V PATYAL</t>
  </si>
  <si>
    <t>VENKAPPA PATGAL</t>
  </si>
  <si>
    <t>1114/3C</t>
  </si>
  <si>
    <t>SWATI RAGHUPATI ANWEKAL</t>
  </si>
  <si>
    <t>RAGHUPATI L ANVEKAL</t>
  </si>
  <si>
    <t>1/2B</t>
  </si>
  <si>
    <t>JAGDISH R H</t>
  </si>
  <si>
    <t>RAMA HARIKANTA</t>
  </si>
  <si>
    <t>371/1,2</t>
  </si>
  <si>
    <t xml:space="preserve">KASHINATH SEETARAM </t>
  </si>
  <si>
    <t>SEETARAM S NAIK</t>
  </si>
  <si>
    <t>340/2,344</t>
  </si>
  <si>
    <t>SANDEEP N R</t>
  </si>
  <si>
    <t>NARAYAN RANE</t>
  </si>
  <si>
    <t>33/2</t>
  </si>
  <si>
    <t>JAGDISH NARAYAN TALEKAR</t>
  </si>
  <si>
    <t>NARAYAN G TALEKAR</t>
  </si>
  <si>
    <t>MARUTHI UTTAM PAWASKAR</t>
  </si>
  <si>
    <t>UTTAM B PAWASKAR</t>
  </si>
  <si>
    <t>260A1B</t>
  </si>
  <si>
    <t>SUBBA RAJU</t>
  </si>
  <si>
    <t>WEST GODAWARI</t>
  </si>
  <si>
    <t>A.P.</t>
  </si>
  <si>
    <r>
      <rPr>
        <sz val="11"/>
        <color rgb="FF231F20"/>
        <rFont val="Times New Roman"/>
        <family val="1"/>
      </rPr>
      <t>Shri Nadimjpalli
Ravivarma</t>
    </r>
  </si>
  <si>
    <r>
      <rPr>
        <sz val="11"/>
        <color rgb="FF231F20"/>
        <rFont val="Times New Roman"/>
        <family val="1"/>
      </rPr>
      <t>Son of Shri Ramalingaraju</t>
    </r>
  </si>
  <si>
    <r>
      <rPr>
        <sz val="11"/>
        <color rgb="FF231F20"/>
        <rFont val="Times New Roman"/>
        <family val="1"/>
      </rPr>
      <t>Pedalanka
(Rajulanka)</t>
    </r>
  </si>
  <si>
    <r>
      <rPr>
        <sz val="11"/>
        <color rgb="FF231F20"/>
        <rFont val="Times New Roman"/>
        <family val="1"/>
      </rPr>
      <t>Darbaravu Post</t>
    </r>
  </si>
  <si>
    <r>
      <rPr>
        <sz val="11"/>
        <color rgb="FF231F20"/>
        <rFont val="Times New Roman"/>
        <family val="1"/>
      </rPr>
      <t>598/3</t>
    </r>
  </si>
  <si>
    <r>
      <rPr>
        <sz val="11"/>
        <color rgb="FF231F20"/>
        <rFont val="Times New Roman"/>
        <family val="1"/>
      </rPr>
      <t>Buddaraju Lakshmi Pathi Raju</t>
    </r>
  </si>
  <si>
    <r>
      <rPr>
        <sz val="11"/>
        <color rgb="FF231F20"/>
        <rFont val="Times New Roman"/>
        <family val="1"/>
      </rPr>
      <t>Shri Banga Raju</t>
    </r>
  </si>
  <si>
    <r>
      <rPr>
        <sz val="11"/>
        <color rgb="FF231F20"/>
        <rFont val="Times New Roman"/>
        <family val="1"/>
      </rPr>
      <t>Pedalanka</t>
    </r>
  </si>
  <si>
    <r>
      <rPr>
        <sz val="11"/>
        <color rgb="FF231F20"/>
        <rFont val="Times New Roman"/>
        <family val="1"/>
      </rPr>
      <t>Darbaravu Post,</t>
    </r>
  </si>
  <si>
    <r>
      <rPr>
        <sz val="11"/>
        <color rgb="FF231F20"/>
        <rFont val="Times New Roman"/>
        <family val="1"/>
      </rPr>
      <t>Mantena Lakshmi
Narasimha Raju</t>
    </r>
  </si>
  <si>
    <r>
      <rPr>
        <sz val="11"/>
        <color rgb="FF231F20"/>
        <rFont val="Times New Roman"/>
        <family val="1"/>
      </rPr>
      <t>Shri. Ramabadra Raju</t>
    </r>
  </si>
  <si>
    <r>
      <rPr>
        <sz val="11"/>
        <color rgb="FF231F20"/>
        <rFont val="Times New Roman"/>
        <family val="1"/>
      </rPr>
      <t>Korukollu</t>
    </r>
  </si>
  <si>
    <r>
      <rPr>
        <sz val="11"/>
        <color rgb="FF231F20"/>
        <rFont val="Times New Roman"/>
        <family val="1"/>
      </rPr>
      <t>121/1A, 123</t>
    </r>
  </si>
  <si>
    <r>
      <rPr>
        <sz val="11"/>
        <color rgb="FF231F20"/>
        <rFont val="Times New Roman"/>
        <family val="1"/>
      </rPr>
      <t>Shri Dandu Sai
Raju</t>
    </r>
  </si>
  <si>
    <r>
      <rPr>
        <sz val="11"/>
        <color rgb="FF231F20"/>
        <rFont val="Times New Roman"/>
        <family val="1"/>
      </rPr>
      <t>Son of Shri Satyanarayana
Raju</t>
    </r>
  </si>
  <si>
    <r>
      <rPr>
        <sz val="11"/>
        <color rgb="FF231F20"/>
        <rFont val="Times New Roman"/>
        <family val="1"/>
      </rPr>
      <t>646/3</t>
    </r>
  </si>
  <si>
    <r>
      <rPr>
        <sz val="11"/>
        <color rgb="FF231F20"/>
        <rFont val="Times New Roman"/>
        <family val="1"/>
      </rPr>
      <t>Shri Champati
Venkata Subba Raju</t>
    </r>
  </si>
  <si>
    <r>
      <rPr>
        <sz val="11"/>
        <color rgb="FF231F20"/>
        <rFont val="Times New Roman"/>
        <family val="1"/>
      </rPr>
      <t>Son of Shri Subba Raju</t>
    </r>
  </si>
  <si>
    <r>
      <rPr>
        <sz val="11"/>
        <color rgb="FF231F20"/>
        <rFont val="Times New Roman"/>
        <family val="1"/>
      </rPr>
      <t>Pedalanka (Rajulanka)</t>
    </r>
  </si>
  <si>
    <r>
      <rPr>
        <sz val="11"/>
        <color rgb="FF231F20"/>
        <rFont val="Times New Roman"/>
        <family val="1"/>
      </rPr>
      <t>657/4, 655/2, 637/5C,
662/3W2</t>
    </r>
  </si>
  <si>
    <r>
      <rPr>
        <sz val="7.5"/>
        <color rgb="FF231F20"/>
        <rFont val="Times New Roman"/>
        <family val="1"/>
      </rPr>
      <t>Shri Nadimpalli
Srinivasa Raju</t>
    </r>
  </si>
  <si>
    <r>
      <rPr>
        <sz val="11"/>
        <color rgb="FF231F20"/>
        <rFont val="Times New Roman"/>
        <family val="1"/>
      </rPr>
      <t>Son of Shri Rama
Satyanarayana Raju</t>
    </r>
  </si>
  <si>
    <r>
      <rPr>
        <sz val="11"/>
        <color rgb="FF231F20"/>
        <rFont val="Times New Roman"/>
        <family val="1"/>
      </rPr>
      <t>666/1, 668/3</t>
    </r>
  </si>
  <si>
    <r>
      <rPr>
        <sz val="11"/>
        <color rgb="FF231F20"/>
        <rFont val="Times New Roman"/>
        <family val="1"/>
      </rPr>
      <t>Mantena Sudeer Kumar</t>
    </r>
  </si>
  <si>
    <r>
      <rPr>
        <sz val="11"/>
        <color rgb="FF231F20"/>
        <rFont val="Times New Roman"/>
        <family val="1"/>
      </rPr>
      <t>Shri. Narayana Raju</t>
    </r>
  </si>
  <si>
    <r>
      <rPr>
        <sz val="11"/>
        <color rgb="FF231F20"/>
        <rFont val="Times New Roman"/>
        <family val="1"/>
      </rPr>
      <t>298/1, 298/3, 299/1,
299/2, 298/3A, B, C,
298/2</t>
    </r>
  </si>
  <si>
    <r>
      <rPr>
        <sz val="11"/>
        <color rgb="FF231F20"/>
        <rFont val="Times New Roman"/>
        <family val="1"/>
      </rPr>
      <t>Pedalanka, Rajulanka</t>
    </r>
  </si>
  <si>
    <r>
      <rPr>
        <sz val="11"/>
        <color rgb="FF231F20"/>
        <rFont val="Times New Roman"/>
        <family val="1"/>
      </rPr>
      <t>657/3</t>
    </r>
  </si>
  <si>
    <r>
      <rPr>
        <sz val="11"/>
        <color rgb="FF231F20"/>
        <rFont val="Times New Roman"/>
        <family val="1"/>
      </rPr>
      <t>Gottumukkala
Venkata Narasimha Raju</t>
    </r>
  </si>
  <si>
    <r>
      <rPr>
        <sz val="11"/>
        <color rgb="FF231F20"/>
        <rFont val="Times New Roman"/>
        <family val="1"/>
      </rPr>
      <t>Son of Shri G D V C Prasad Raju</t>
    </r>
  </si>
  <si>
    <r>
      <rPr>
        <sz val="11"/>
        <color rgb="FF231F20"/>
        <rFont val="Times New Roman"/>
        <family val="1"/>
      </rPr>
      <t>648/1, 667/2A, 669/1B</t>
    </r>
  </si>
  <si>
    <r>
      <rPr>
        <sz val="11"/>
        <color rgb="FF231F20"/>
        <rFont val="Times New Roman"/>
        <family val="1"/>
      </rPr>
      <t>Shri Champati
Balaramakrishnam Raju</t>
    </r>
  </si>
  <si>
    <r>
      <rPr>
        <sz val="11"/>
        <color rgb="FF231F20"/>
        <rFont val="Times New Roman"/>
        <family val="1"/>
      </rPr>
      <t>Son of Shri Venkata Subba Raju</t>
    </r>
  </si>
  <si>
    <r>
      <rPr>
        <sz val="11"/>
        <color rgb="FF231F20"/>
        <rFont val="Times New Roman"/>
        <family val="1"/>
      </rPr>
      <t>637/6A,C; 663/3A</t>
    </r>
  </si>
  <si>
    <r>
      <rPr>
        <sz val="11"/>
        <color rgb="FF231F20"/>
        <rFont val="Times New Roman"/>
        <family val="1"/>
      </rPr>
      <t>Shri Tadimati Srinivasa Rao</t>
    </r>
  </si>
  <si>
    <r>
      <rPr>
        <sz val="11"/>
        <color rgb="FF231F20"/>
        <rFont val="Times New Roman"/>
        <family val="1"/>
      </rPr>
      <t>Son of Shri Ramachandra Rao</t>
    </r>
  </si>
  <si>
    <r>
      <rPr>
        <sz val="11"/>
        <color rgb="FF231F20"/>
        <rFont val="Times New Roman"/>
        <family val="1"/>
      </rPr>
      <t>C/o Shri G D V C
Prasad Raju, Pedalanka</t>
    </r>
  </si>
  <si>
    <r>
      <rPr>
        <sz val="11"/>
        <color rgb="FF231F20"/>
        <rFont val="Times New Roman"/>
        <family val="1"/>
      </rPr>
      <t>669-1B</t>
    </r>
  </si>
  <si>
    <r>
      <rPr>
        <sz val="11"/>
        <color rgb="FF231F20"/>
        <rFont val="Times New Roman"/>
        <family val="1"/>
      </rPr>
      <t>Mantena Venkatapathi Raju</t>
    </r>
  </si>
  <si>
    <r>
      <rPr>
        <sz val="11"/>
        <color rgb="FF231F20"/>
        <rFont val="Times New Roman"/>
        <family val="1"/>
      </rPr>
      <t>Shri. Ranga Raju</t>
    </r>
  </si>
  <si>
    <r>
      <rPr>
        <sz val="11"/>
        <color rgb="FF231F20"/>
        <rFont val="Times New Roman"/>
        <family val="1"/>
      </rPr>
      <t>343, 360/3, 360/1, 360/4,
5, 358/1, 2, 359</t>
    </r>
  </si>
  <si>
    <r>
      <rPr>
        <sz val="11"/>
        <color rgb="FF231F20"/>
        <rFont val="Times New Roman"/>
        <family val="1"/>
      </rPr>
      <t>Gottumukkala Vineetha Kumari</t>
    </r>
  </si>
  <si>
    <r>
      <rPr>
        <sz val="11"/>
        <color rgb="FF231F20"/>
        <rFont val="Times New Roman"/>
        <family val="1"/>
      </rPr>
      <t>Shri .V.V.S.S.S.Bala Krishnam Raju</t>
    </r>
  </si>
  <si>
    <r>
      <rPr>
        <sz val="11"/>
        <color rgb="FF231F20"/>
        <rFont val="Times New Roman"/>
        <family val="1"/>
      </rPr>
      <t>363/1,3, 366/1, 337/4,
365/2, 366/3, 4, 5, 336/1,
364/2</t>
    </r>
  </si>
  <si>
    <r>
      <rPr>
        <sz val="7.5"/>
        <color rgb="FF231F20"/>
        <rFont val="Times New Roman"/>
        <family val="1"/>
      </rPr>
      <t>Shri Jannipalli
Narasimharao</t>
    </r>
  </si>
  <si>
    <r>
      <rPr>
        <sz val="11"/>
        <color rgb="FF231F20"/>
        <rFont val="Times New Roman"/>
        <family val="1"/>
      </rPr>
      <t>Shri Buddaraju
Sinivasaraju</t>
    </r>
  </si>
  <si>
    <r>
      <rPr>
        <sz val="11"/>
        <color rgb="FF231F20"/>
        <rFont val="Times New Roman"/>
        <family val="1"/>
      </rPr>
      <t>Son of Shri Venkata Raju</t>
    </r>
  </si>
  <si>
    <r>
      <rPr>
        <sz val="11"/>
        <color rgb="FF231F20"/>
        <rFont val="Times New Roman"/>
        <family val="1"/>
      </rPr>
      <t>655/2</t>
    </r>
  </si>
  <si>
    <r>
      <rPr>
        <sz val="11"/>
        <color rgb="FF231F20"/>
        <rFont val="Times New Roman"/>
        <family val="1"/>
      </rPr>
      <t>Shri Gottumukkala Sowbhaghya Lakshmi</t>
    </r>
  </si>
  <si>
    <r>
      <rPr>
        <sz val="11"/>
        <color rgb="FF231F20"/>
        <rFont val="Times New Roman"/>
        <family val="1"/>
      </rPr>
      <t>Wife of Shri Murali Krishnam Raju</t>
    </r>
  </si>
  <si>
    <r>
      <rPr>
        <sz val="11"/>
        <color rgb="FF231F20"/>
        <rFont val="Times New Roman"/>
        <family val="1"/>
      </rPr>
      <t>Pedalanka (Rajulalanka)</t>
    </r>
  </si>
  <si>
    <r>
      <rPr>
        <sz val="11"/>
        <color rgb="FF231F20"/>
        <rFont val="Times New Roman"/>
        <family val="1"/>
      </rPr>
      <t>C/o Nadimpalli Ramachaudary</t>
    </r>
  </si>
  <si>
    <r>
      <rPr>
        <sz val="11"/>
        <color rgb="FF231F20"/>
        <rFont val="Times New Roman"/>
        <family val="1"/>
      </rPr>
      <t>Shri Dandu
Parvatamma</t>
    </r>
  </si>
  <si>
    <r>
      <rPr>
        <sz val="11"/>
        <color rgb="FF231F20"/>
        <rFont val="Times New Roman"/>
        <family val="1"/>
      </rPr>
      <t>Wife of Shri Nagaraju</t>
    </r>
  </si>
  <si>
    <r>
      <rPr>
        <sz val="11"/>
        <color rgb="FF231F20"/>
        <rFont val="Times New Roman"/>
        <family val="1"/>
      </rPr>
      <t>576/1</t>
    </r>
  </si>
  <si>
    <r>
      <rPr>
        <sz val="11"/>
        <color rgb="FF231F20"/>
        <rFont val="Times New Roman"/>
        <family val="1"/>
      </rPr>
      <t>Smt Gotati Suguna</t>
    </r>
  </si>
  <si>
    <r>
      <rPr>
        <sz val="11"/>
        <color rgb="FF231F20"/>
        <rFont val="Times New Roman"/>
        <family val="1"/>
      </rPr>
      <t>Wife of Late Shri Madhava Rao</t>
    </r>
  </si>
  <si>
    <r>
      <rPr>
        <sz val="11"/>
        <color rgb="FF231F20"/>
        <rFont val="Times New Roman"/>
        <family val="1"/>
      </rPr>
      <t>C/o Gottumukkala
Durga Varalakshmi Prasad Raju</t>
    </r>
  </si>
  <si>
    <r>
      <rPr>
        <sz val="11"/>
        <color rgb="FF231F20"/>
        <rFont val="Times New Roman"/>
        <family val="1"/>
      </rPr>
      <t>637/3</t>
    </r>
  </si>
  <si>
    <r>
      <rPr>
        <sz val="11"/>
        <color rgb="FF231F20"/>
        <rFont val="Times New Roman"/>
        <family val="1"/>
      </rPr>
      <t>Shri Nadimpalli
Satyanarayana Raju</t>
    </r>
  </si>
  <si>
    <r>
      <rPr>
        <sz val="11"/>
        <color rgb="FF231F20"/>
        <rFont val="Times New Roman"/>
        <family val="1"/>
      </rPr>
      <t>659/3</t>
    </r>
  </si>
  <si>
    <r>
      <rPr>
        <sz val="11"/>
        <color rgb="FF231F20"/>
        <rFont val="Times New Roman"/>
        <family val="1"/>
      </rPr>
      <t>Shri Tamminedi
Ramohan Rao</t>
    </r>
  </si>
  <si>
    <r>
      <rPr>
        <sz val="11"/>
        <color rgb="FF231F20"/>
        <rFont val="Times New Roman"/>
        <family val="1"/>
      </rPr>
      <t>Son of Shri Suryanarayana</t>
    </r>
  </si>
  <si>
    <r>
      <rPr>
        <sz val="11"/>
        <color rgb="FF231F20"/>
        <rFont val="Times New Roman"/>
        <family val="1"/>
      </rPr>
      <t>595/2, 595/3</t>
    </r>
  </si>
  <si>
    <r>
      <rPr>
        <sz val="11"/>
        <color rgb="FF231F20"/>
        <rFont val="Times New Roman"/>
        <family val="1"/>
      </rPr>
      <t>Smt Mandapati
Vijayalakshmi</t>
    </r>
  </si>
  <si>
    <r>
      <rPr>
        <sz val="11"/>
        <color rgb="FF231F20"/>
        <rFont val="Times New Roman"/>
        <family val="1"/>
      </rPr>
      <t>Wife of Shri Venkata
Satyanarayana Raju</t>
    </r>
  </si>
  <si>
    <r>
      <rPr>
        <sz val="11"/>
        <color rgb="FF231F20"/>
        <rFont val="Times New Roman"/>
        <family val="1"/>
      </rPr>
      <t>Shri Vagasna
Suryanarayana Raju</t>
    </r>
  </si>
  <si>
    <r>
      <rPr>
        <sz val="11"/>
        <color rgb="FF231F20"/>
        <rFont val="Times New Roman"/>
        <family val="1"/>
      </rPr>
      <t>Shri Rudraraju
Saikrishnam Raju</t>
    </r>
  </si>
  <si>
    <r>
      <rPr>
        <sz val="11"/>
        <color rgb="FF231F20"/>
        <rFont val="Times New Roman"/>
        <family val="1"/>
      </rPr>
      <t>Son of Shri Venkatarama
Raju</t>
    </r>
  </si>
  <si>
    <r>
      <rPr>
        <sz val="11"/>
        <color rgb="FF231F20"/>
        <rFont val="Times New Roman"/>
        <family val="1"/>
      </rPr>
      <t>581/3</t>
    </r>
  </si>
  <si>
    <r>
      <rPr>
        <sz val="11"/>
        <color rgb="FF231F20"/>
        <rFont val="Times New Roman"/>
        <family val="1"/>
      </rPr>
      <t>Shri Buddaraju
Rama Raju</t>
    </r>
  </si>
  <si>
    <r>
      <rPr>
        <sz val="11"/>
        <color rgb="FF231F20"/>
        <rFont val="Times New Roman"/>
        <family val="1"/>
      </rPr>
      <t>Son of Shri Banga Raju</t>
    </r>
  </si>
  <si>
    <r>
      <rPr>
        <sz val="11"/>
        <color rgb="FF231F20"/>
        <rFont val="Times New Roman"/>
        <family val="1"/>
      </rPr>
      <t>Shri B Satyavara
Prasad Varma</t>
    </r>
  </si>
  <si>
    <r>
      <rPr>
        <sz val="11"/>
        <color rgb="FF231F20"/>
        <rFont val="Times New Roman"/>
        <family val="1"/>
      </rPr>
      <t>Son of Shri Gopalakrishnam
Raju</t>
    </r>
  </si>
  <si>
    <r>
      <rPr>
        <sz val="11"/>
        <color rgb="FF231F20"/>
        <rFont val="Times New Roman"/>
        <family val="1"/>
      </rPr>
      <t>586, 587</t>
    </r>
  </si>
  <si>
    <r>
      <rPr>
        <sz val="11"/>
        <color rgb="FF231F20"/>
        <rFont val="Times New Roman"/>
        <family val="1"/>
      </rPr>
      <t>Gottumukkala V S
S Gopala Krishnam Raju</t>
    </r>
  </si>
  <si>
    <r>
      <rPr>
        <sz val="11"/>
        <color rgb="FF231F20"/>
        <rFont val="Times New Roman"/>
        <family val="1"/>
      </rPr>
      <t>642-1A, 669-1A, 669-1B</t>
    </r>
  </si>
  <si>
    <r>
      <rPr>
        <sz val="11"/>
        <color rgb="FF231F20"/>
        <rFont val="Times New Roman"/>
        <family val="1"/>
      </rPr>
      <t>Kalidindi Venkata
Subba Raju</t>
    </r>
  </si>
  <si>
    <r>
      <rPr>
        <sz val="11"/>
        <color rgb="FF231F20"/>
        <rFont val="Times New Roman"/>
        <family val="1"/>
      </rPr>
      <t>Shri . Narsa Raju</t>
    </r>
  </si>
  <si>
    <r>
      <rPr>
        <sz val="11"/>
        <color rgb="FF231F20"/>
        <rFont val="Times New Roman"/>
        <family val="1"/>
      </rPr>
      <t>6-129, Indira Nagar,
China-Amiram</t>
    </r>
  </si>
  <si>
    <r>
      <rPr>
        <sz val="7.5"/>
        <color rgb="FF231F20"/>
        <rFont val="Times New Roman"/>
        <family val="1"/>
      </rPr>
      <t>Bhimavaram
Mandal</t>
    </r>
  </si>
  <si>
    <r>
      <rPr>
        <sz val="11"/>
        <color rgb="FF231F20"/>
        <rFont val="Times New Roman"/>
        <family val="1"/>
      </rPr>
      <t>22, 24, 270</t>
    </r>
  </si>
  <si>
    <r>
      <rPr>
        <sz val="11"/>
        <color rgb="FF231F20"/>
        <rFont val="Times New Roman"/>
        <family val="1"/>
      </rPr>
      <t>Shri Uddaraju
Ramaraju</t>
    </r>
  </si>
  <si>
    <r>
      <rPr>
        <sz val="11"/>
        <color rgb="FF231F20"/>
        <rFont val="Times New Roman"/>
        <family val="1"/>
      </rPr>
      <t>Son of Shri Suryanarayana
Raju</t>
    </r>
  </si>
  <si>
    <r>
      <rPr>
        <sz val="11"/>
        <color rgb="FF231F20"/>
        <rFont val="Times New Roman"/>
        <family val="1"/>
      </rPr>
      <t>Mantena Venkata Pathi Raju</t>
    </r>
  </si>
  <si>
    <r>
      <rPr>
        <sz val="11"/>
        <color rgb="FF231F20"/>
        <rFont val="Times New Roman"/>
        <family val="1"/>
      </rPr>
      <t>363/4, 1,2, 366/5, 365/1,
2,3, 366/2,3, 365/3,
336/2</t>
    </r>
  </si>
  <si>
    <r>
      <rPr>
        <sz val="7.5"/>
        <color rgb="FF231F20"/>
        <rFont val="Times New Roman"/>
        <family val="1"/>
      </rPr>
      <t>Shri R Bala
Suryanarayana Raju</t>
    </r>
  </si>
  <si>
    <r>
      <rPr>
        <sz val="11"/>
        <color rgb="FF231F20"/>
        <rFont val="Times New Roman"/>
        <family val="1"/>
      </rPr>
      <t>Darbaravu Post, Pedalanka</t>
    </r>
  </si>
  <si>
    <r>
      <rPr>
        <sz val="11"/>
        <color rgb="FF231F20"/>
        <rFont val="Times New Roman"/>
        <family val="1"/>
      </rPr>
      <t>Smt Panumacha
Hymavathi</t>
    </r>
  </si>
  <si>
    <r>
      <rPr>
        <sz val="11"/>
        <color rgb="FF231F20"/>
        <rFont val="Times New Roman"/>
        <family val="1"/>
      </rPr>
      <t>Wife of Shri Suryanarayana
Raju</t>
    </r>
  </si>
  <si>
    <r>
      <rPr>
        <sz val="11"/>
        <color rgb="FF231F20"/>
        <rFont val="Times New Roman"/>
        <family val="1"/>
      </rPr>
      <t>Smt Tadi
Varalakshmi</t>
    </r>
  </si>
  <si>
    <r>
      <rPr>
        <sz val="11"/>
        <color rgb="FF231F20"/>
        <rFont val="Times New Roman"/>
        <family val="1"/>
      </rPr>
      <t>Wife of Shri Sorajayam</t>
    </r>
  </si>
  <si>
    <r>
      <rPr>
        <sz val="11"/>
        <color rgb="FF231F20"/>
        <rFont val="Times New Roman"/>
        <family val="1"/>
      </rPr>
      <t>Gottumukkala Durga Varalakshmi Prasad Raju</t>
    </r>
  </si>
  <si>
    <r>
      <rPr>
        <sz val="11"/>
        <color rgb="FF231F20"/>
        <rFont val="Times New Roman"/>
        <family val="1"/>
      </rPr>
      <t>Son of Shri Suryanarayana Raju</t>
    </r>
  </si>
  <si>
    <r>
      <rPr>
        <sz val="11"/>
        <color rgb="FF231F20"/>
        <rFont val="Times New Roman"/>
        <family val="1"/>
      </rPr>
      <t>642/1B</t>
    </r>
  </si>
  <si>
    <r>
      <rPr>
        <sz val="11"/>
        <color rgb="FF231F20"/>
        <rFont val="Times New Roman"/>
        <family val="1"/>
      </rPr>
      <t>Mantena Venkata Prahaladha Raju</t>
    </r>
  </si>
  <si>
    <r>
      <rPr>
        <sz val="11"/>
        <color rgb="FF231F20"/>
        <rFont val="Times New Roman"/>
        <family val="1"/>
      </rPr>
      <t>Shri . Narasimha Raju</t>
    </r>
  </si>
  <si>
    <r>
      <rPr>
        <sz val="11"/>
        <color rgb="FF231F20"/>
        <rFont val="Times New Roman"/>
        <family val="1"/>
      </rPr>
      <t>No 2-1, Korukollu</t>
    </r>
  </si>
  <si>
    <r>
      <rPr>
        <sz val="11"/>
        <color rgb="FF231F20"/>
        <rFont val="Times New Roman"/>
        <family val="1"/>
      </rPr>
      <t>292, 294/1, 294/2, 294/6,
299/2, 294/3, 293/4</t>
    </r>
  </si>
  <si>
    <r>
      <rPr>
        <sz val="7.5"/>
        <color rgb="FF231F20"/>
        <rFont val="Times New Roman"/>
        <family val="1"/>
      </rPr>
      <t>Shri Uddaraju
Narasimha Raju</t>
    </r>
  </si>
  <si>
    <r>
      <rPr>
        <sz val="11"/>
        <color rgb="FF231F20"/>
        <rFont val="Times New Roman"/>
        <family val="1"/>
      </rPr>
      <t>Son of Shri Jogga Raju</t>
    </r>
  </si>
  <si>
    <r>
      <rPr>
        <sz val="11"/>
        <color rgb="FF231F20"/>
        <rFont val="Times New Roman"/>
        <family val="1"/>
      </rPr>
      <t>Shri Nadimpalli
Radhakrishnam Raju</t>
    </r>
  </si>
  <si>
    <r>
      <rPr>
        <sz val="11"/>
        <color rgb="FF231F20"/>
        <rFont val="Times New Roman"/>
        <family val="1"/>
      </rPr>
      <t>Son of Shri Krishnam Raju</t>
    </r>
  </si>
  <si>
    <r>
      <rPr>
        <sz val="11"/>
        <color rgb="FF231F20"/>
        <rFont val="Times New Roman"/>
        <family val="1"/>
      </rPr>
      <t>Shri Budda Raju
Gandhi Raju</t>
    </r>
  </si>
  <si>
    <r>
      <rPr>
        <sz val="11"/>
        <color rgb="FF231F20"/>
        <rFont val="Times New Roman"/>
        <family val="1"/>
      </rPr>
      <t>Narasapur</t>
    </r>
  </si>
  <si>
    <r>
      <rPr>
        <sz val="11"/>
        <color rgb="FF231F20"/>
        <rFont val="Times New Roman"/>
        <family val="1"/>
      </rPr>
      <t>Smt Panumacha Krishnaveni</t>
    </r>
  </si>
  <si>
    <r>
      <rPr>
        <sz val="11"/>
        <color rgb="FF231F20"/>
        <rFont val="Times New Roman"/>
        <family val="1"/>
      </rPr>
      <t>Wife of Shri Ramaraju</t>
    </r>
  </si>
  <si>
    <r>
      <rPr>
        <sz val="11"/>
        <color rgb="FF231F20"/>
        <rFont val="Times New Roman"/>
        <family val="1"/>
      </rPr>
      <t>C/o Shri N Ramachandra Raju</t>
    </r>
  </si>
  <si>
    <r>
      <rPr>
        <sz val="11"/>
        <color rgb="FF231F20"/>
        <rFont val="Times New Roman"/>
        <family val="1"/>
      </rPr>
      <t>Rajulalanka, Dharbaravu Post</t>
    </r>
  </si>
  <si>
    <r>
      <rPr>
        <sz val="11"/>
        <color rgb="FF231F20"/>
        <rFont val="Times New Roman"/>
        <family val="1"/>
      </rPr>
      <t>657/4; 657/3</t>
    </r>
  </si>
  <si>
    <r>
      <rPr>
        <sz val="11"/>
        <color rgb="FF231F20"/>
        <rFont val="Times New Roman"/>
        <family val="1"/>
      </rPr>
      <t>Mantena Yogendra
Kumar</t>
    </r>
  </si>
  <si>
    <r>
      <rPr>
        <sz val="11"/>
        <color rgb="FF231F20"/>
        <rFont val="Times New Roman"/>
        <family val="1"/>
      </rPr>
      <t>Shri. Venkata Prahaladha
Raju</t>
    </r>
  </si>
  <si>
    <r>
      <rPr>
        <sz val="11"/>
        <color rgb="FF231F20"/>
        <rFont val="Times New Roman"/>
        <family val="1"/>
      </rPr>
      <t>37/1, 2, 36, 49/6, 49/1, 2,
3, 4, 50/2, 3, 4, 5</t>
    </r>
  </si>
  <si>
    <r>
      <rPr>
        <sz val="11"/>
        <color rgb="FF231F20"/>
        <rFont val="Times New Roman"/>
        <family val="1"/>
      </rPr>
      <t>Shri Tadimati Kanaka Raju</t>
    </r>
  </si>
  <si>
    <r>
      <rPr>
        <sz val="11"/>
        <color rgb="FF231F20"/>
        <rFont val="Times New Roman"/>
        <family val="1"/>
      </rPr>
      <t>Son of Shri Rama Rao</t>
    </r>
  </si>
  <si>
    <r>
      <rPr>
        <sz val="11"/>
        <color rgb="FF231F20"/>
        <rFont val="Times New Roman"/>
        <family val="1"/>
      </rPr>
      <t>C/o Shri
Gottumukkala Durga Varalakshmi Prasad Raju</t>
    </r>
  </si>
  <si>
    <r>
      <rPr>
        <sz val="11"/>
        <color rgb="FF231F20"/>
        <rFont val="Times New Roman"/>
        <family val="1"/>
      </rPr>
      <t>Shri Alluri Narasimha Raju</t>
    </r>
  </si>
  <si>
    <r>
      <rPr>
        <sz val="11"/>
        <color rgb="FF231F20"/>
        <rFont val="Times New Roman"/>
        <family val="1"/>
      </rPr>
      <t>Son of Shri Satyanarayana Raju</t>
    </r>
  </si>
  <si>
    <r>
      <rPr>
        <sz val="11"/>
        <color rgb="FF231F20"/>
        <rFont val="Times New Roman"/>
        <family val="1"/>
      </rPr>
      <t>Bhimavaram, C/o
Champali  Subba Raju</t>
    </r>
  </si>
  <si>
    <r>
      <rPr>
        <sz val="11"/>
        <color rgb="FF231F20"/>
        <rFont val="Times New Roman"/>
        <family val="1"/>
      </rPr>
      <t>582/4C2, 582/5; 582/4C2</t>
    </r>
  </si>
  <si>
    <r>
      <rPr>
        <sz val="11"/>
        <color rgb="FF231F20"/>
        <rFont val="Times New Roman"/>
        <family val="1"/>
      </rPr>
      <t>Smt Dandu Rajyalakshmui</t>
    </r>
  </si>
  <si>
    <r>
      <rPr>
        <sz val="11"/>
        <color rgb="FF231F20"/>
        <rFont val="Times New Roman"/>
        <family val="1"/>
      </rPr>
      <t>Wife of Shri Chiranjeevi Raju</t>
    </r>
  </si>
  <si>
    <r>
      <rPr>
        <sz val="11"/>
        <color rgb="FF231F20"/>
        <rFont val="Times New Roman"/>
        <family val="1"/>
      </rPr>
      <t>582, 661</t>
    </r>
  </si>
  <si>
    <r>
      <rPr>
        <sz val="11"/>
        <color rgb="FF231F20"/>
        <rFont val="Times New Roman"/>
        <family val="1"/>
      </rPr>
      <t>Shri Pippala Peddiraju</t>
    </r>
  </si>
  <si>
    <r>
      <rPr>
        <sz val="11"/>
        <color rgb="FF231F20"/>
        <rFont val="Times New Roman"/>
        <family val="1"/>
      </rPr>
      <t>Son of Shri Suranna</t>
    </r>
  </si>
  <si>
    <r>
      <rPr>
        <sz val="11"/>
        <color rgb="FF231F20"/>
        <rFont val="Times New Roman"/>
        <family val="1"/>
      </rPr>
      <t>Sarua,
Lekshmanaswaram Post</t>
    </r>
  </si>
  <si>
    <r>
      <rPr>
        <sz val="11"/>
        <color rgb="FF231F20"/>
        <rFont val="Times New Roman"/>
        <family val="1"/>
      </rPr>
      <t>537/4-5A</t>
    </r>
  </si>
  <si>
    <r>
      <rPr>
        <sz val="11"/>
        <color rgb="FF231F20"/>
        <rFont val="Times New Roman"/>
        <family val="1"/>
      </rPr>
      <t>Shri Vegasna
Venkata Varma Narayana Raju</t>
    </r>
  </si>
  <si>
    <t>UTTARKANNDA</t>
  </si>
  <si>
    <t>RAMTAHAL YADAV</t>
  </si>
  <si>
    <t>DHIRO YADAV</t>
  </si>
  <si>
    <t>BASANTPUR</t>
  </si>
  <si>
    <t>SULTANGANJ</t>
  </si>
  <si>
    <t>BHAGALPUR</t>
  </si>
  <si>
    <t>AJAY KUMAR YADAV</t>
  </si>
  <si>
    <t>LT.RAMRAKSHA YADAV</t>
  </si>
  <si>
    <t>SANJIV-1</t>
  </si>
  <si>
    <t>KHAGESH YADAV</t>
  </si>
  <si>
    <t>BASANT YADAV</t>
  </si>
  <si>
    <t>KEWAL WALA</t>
  </si>
  <si>
    <t>NITISH YADAV</t>
  </si>
  <si>
    <t>KRISHNA MURTI</t>
  </si>
  <si>
    <t>ANUJ YADAV</t>
  </si>
  <si>
    <t>SIPAHI-4</t>
  </si>
  <si>
    <t>SUDESH KUMAR</t>
  </si>
  <si>
    <t>UMESH KUMAR</t>
  </si>
  <si>
    <t>GAACHI WALA</t>
  </si>
  <si>
    <t>CHHATISH KUMAR</t>
  </si>
  <si>
    <t>VIJAY YADAV</t>
  </si>
  <si>
    <t>SUBODH YADAV</t>
  </si>
  <si>
    <t>MAHINDRA YADAV</t>
  </si>
  <si>
    <t>NIRO</t>
  </si>
  <si>
    <t>GAACHI-4</t>
  </si>
  <si>
    <t>KAILASH YADAV</t>
  </si>
  <si>
    <t>BOGI YADAV</t>
  </si>
  <si>
    <t>MISHRA JI</t>
  </si>
  <si>
    <t>PANDI JI</t>
  </si>
  <si>
    <t>CHAMO SAH</t>
  </si>
  <si>
    <t>GARIB SAH</t>
  </si>
  <si>
    <t>GAACHI-3</t>
  </si>
  <si>
    <t>BRAHAMDEV YADAV</t>
  </si>
  <si>
    <t>CHEDI YADAV</t>
  </si>
  <si>
    <t>MARYADI</t>
  </si>
  <si>
    <t>GAGAN KUMAR</t>
  </si>
  <si>
    <t>SIPAHI-6</t>
  </si>
  <si>
    <t>AMARJEET KUMAR</t>
  </si>
  <si>
    <t>KARHA-2</t>
  </si>
  <si>
    <t>BIRO SAH</t>
  </si>
  <si>
    <t>COMPANY PD.YADAV</t>
  </si>
  <si>
    <t>RAM YADAV</t>
  </si>
  <si>
    <t>AARE WALA</t>
  </si>
  <si>
    <t>RAGHUVEER KR,YADAV</t>
  </si>
  <si>
    <t>PAIRV</t>
  </si>
  <si>
    <t>PARMANAND YADAV</t>
  </si>
  <si>
    <t>PANDEY JI</t>
  </si>
  <si>
    <t>BAASUKI YADAV</t>
  </si>
  <si>
    <t>DHARAMVIR KUMAR</t>
  </si>
  <si>
    <t>KAPIL YADAV</t>
  </si>
  <si>
    <t>GAYESH KUMAR</t>
  </si>
  <si>
    <t>KHANJI WALA-2</t>
  </si>
  <si>
    <t>PRAKASH YADAV</t>
  </si>
  <si>
    <t xml:space="preserve">KHANJI WALA  </t>
  </si>
  <si>
    <t>RAHUL YADAV</t>
  </si>
  <si>
    <t>TAAL WALA</t>
  </si>
  <si>
    <t>SAMARJEET KUMAR</t>
  </si>
  <si>
    <t>POKHRA WALA</t>
  </si>
  <si>
    <t>PODI YADAV</t>
  </si>
  <si>
    <t>SODI YADAV</t>
  </si>
  <si>
    <t>BAASH WALA</t>
  </si>
  <si>
    <t>GANESH SAH</t>
  </si>
  <si>
    <t>KAALU KUMAR SAH</t>
  </si>
  <si>
    <t>SANJAY YADAV</t>
  </si>
  <si>
    <t>BAADUL YADAV</t>
  </si>
  <si>
    <t>SANJIV-2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</si>
</sst>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rgb="FF231F20"/>
      <name val="Times New Roman"/>
      <family val="1"/>
    </font>
    <font>
      <sz val="7.5"/>
      <color rgb="FF231F2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C7C8CA"/>
      </left>
      <right style="thin">
        <color rgb="FFC7C8CA"/>
      </right>
      <top style="thin">
        <color rgb="FF231F20"/>
      </top>
      <bottom style="thin">
        <color rgb="FFC7C8CA"/>
      </bottom>
      <diagonal/>
    </border>
    <border>
      <left style="thin">
        <color rgb="FFC7C8CA"/>
      </left>
      <right style="thin">
        <color rgb="FFC7C8CA"/>
      </right>
      <top style="thin">
        <color rgb="FFC7C8CA"/>
      </top>
      <bottom style="thin">
        <color rgb="FFC7C8CA"/>
      </bottom>
      <diagonal/>
    </border>
  </borders>
  <cellStyleXfs count="4">
    <xf numFmtId="0" fontId="0" fillId="0" borderId="0"/>
    <xf numFmtId="0" fontId="1" fillId="0" borderId="0"/>
    <xf numFmtId="0" fontId="21" fillId="0" borderId="0"/>
    <xf numFmtId="0" fontId="1" fillId="0" borderId="0"/>
  </cellStyleXfs>
  <cellXfs count="84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9" fillId="0" borderId="0" xfId="0" applyFont="1"/>
    <xf numFmtId="0" fontId="10" fillId="9" borderId="11" xfId="0" applyFont="1" applyFill="1" applyBorder="1" applyAlignment="1">
      <alignment horizontal="left" vertical="center"/>
    </xf>
    <xf numFmtId="0" fontId="16" fillId="9" borderId="11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left" vertical="center"/>
    </xf>
    <xf numFmtId="0" fontId="16" fillId="9" borderId="11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/>
    </xf>
    <xf numFmtId="0" fontId="20" fillId="0" borderId="12" xfId="0" quotePrefix="1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Border="1"/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6" fillId="9" borderId="12" xfId="0" applyFont="1" applyFill="1" applyBorder="1" applyAlignment="1">
      <alignment horizontal="left" vertical="center"/>
    </xf>
    <xf numFmtId="0" fontId="14" fillId="9" borderId="8" xfId="0" applyFont="1" applyFill="1" applyBorder="1" applyAlignment="1">
      <alignment horizontal="left" vertical="center" wrapText="1"/>
    </xf>
    <xf numFmtId="0" fontId="19" fillId="0" borderId="12" xfId="0" applyFont="1" applyBorder="1"/>
    <xf numFmtId="164" fontId="19" fillId="0" borderId="12" xfId="0" applyNumberFormat="1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/>
    <xf numFmtId="0" fontId="4" fillId="0" borderId="12" xfId="0" applyFont="1" applyBorder="1"/>
    <xf numFmtId="164" fontId="19" fillId="0" borderId="0" xfId="0" applyNumberFormat="1" applyFont="1" applyAlignment="1">
      <alignment horizontal="center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1" fontId="23" fillId="0" borderId="15" xfId="0" applyNumberFormat="1" applyFont="1" applyFill="1" applyBorder="1" applyAlignment="1">
      <alignment horizontal="left" shrinkToFit="1"/>
    </xf>
    <xf numFmtId="1" fontId="23" fillId="0" borderId="16" xfId="0" applyNumberFormat="1" applyFont="1" applyFill="1" applyBorder="1" applyAlignment="1">
      <alignment horizontal="left" vertical="center" shrinkToFit="1"/>
    </xf>
    <xf numFmtId="1" fontId="23" fillId="0" borderId="16" xfId="0" applyNumberFormat="1" applyFont="1" applyFill="1" applyBorder="1" applyAlignment="1">
      <alignment horizontal="left" shrinkToFit="1"/>
    </xf>
    <xf numFmtId="0" fontId="19" fillId="0" borderId="16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 vertical="top"/>
    </xf>
    <xf numFmtId="0" fontId="23" fillId="0" borderId="16" xfId="0" applyFont="1" applyFill="1" applyBorder="1" applyAlignment="1">
      <alignment horizontal="left"/>
    </xf>
    <xf numFmtId="0" fontId="13" fillId="9" borderId="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8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8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8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8"/>
  <sheetViews>
    <sheetView tabSelected="1" zoomScale="120" zoomScaleNormal="120" workbookViewId="0">
      <pane xSplit="6" ySplit="4" topLeftCell="G279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8" customWidth="1"/>
    <col min="2" max="2" width="29.7109375" style="18" customWidth="1"/>
    <col min="3" max="3" width="21.85546875" style="18" customWidth="1"/>
    <col min="4" max="4" width="20.85546875" style="18" customWidth="1"/>
    <col min="5" max="5" width="18.7109375" style="18" customWidth="1"/>
    <col min="6" max="6" width="21" style="18" customWidth="1"/>
    <col min="7" max="7" width="19.7109375" style="18" customWidth="1"/>
    <col min="8" max="8" width="16.42578125" style="18" customWidth="1"/>
    <col min="9" max="9" width="13.5703125" style="18" customWidth="1"/>
    <col min="10" max="10" width="7.7109375" style="28" bestFit="1" customWidth="1"/>
    <col min="11" max="11" width="9.140625" style="28"/>
    <col min="12" max="12" width="6.5703125" style="18" bestFit="1" customWidth="1"/>
    <col min="13" max="13" width="5.140625" style="18" bestFit="1" customWidth="1"/>
    <col min="14" max="14" width="12.5703125" style="29" customWidth="1"/>
    <col min="15" max="15" width="5.140625" style="18" bestFit="1" customWidth="1"/>
    <col min="16" max="16" width="12.85546875" style="18" bestFit="1" customWidth="1"/>
    <col min="17" max="17" width="9.140625" style="18"/>
    <col min="18" max="19" width="9.140625" style="29"/>
    <col min="20" max="20" width="9.140625" style="18"/>
    <col min="21" max="21" width="9.140625" style="29"/>
    <col min="22" max="25" width="9.140625" style="18"/>
    <col min="26" max="26" width="9.140625" style="31"/>
    <col min="27" max="16384" width="9.140625" style="18"/>
  </cols>
  <sheetData>
    <row r="1" spans="1:26" s="10" customFormat="1" ht="18" customHeight="1" x14ac:dyDescent="0.25">
      <c r="A1" s="76" t="s">
        <v>0</v>
      </c>
      <c r="B1" s="76"/>
      <c r="C1" s="76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30"/>
    </row>
    <row r="2" spans="1:26" s="10" customFormat="1" ht="18" customHeight="1" thickBot="1" x14ac:dyDescent="0.3">
      <c r="A2" s="77">
        <v>44256</v>
      </c>
      <c r="B2" s="77"/>
      <c r="C2" s="77"/>
      <c r="D2" s="11"/>
      <c r="E2" s="12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30"/>
    </row>
    <row r="3" spans="1:26" ht="18" customHeight="1" x14ac:dyDescent="0.25">
      <c r="A3" s="78" t="s">
        <v>2</v>
      </c>
      <c r="B3" s="80" t="s">
        <v>3</v>
      </c>
      <c r="C3" s="82" t="s">
        <v>4</v>
      </c>
      <c r="D3" s="64" t="s">
        <v>5</v>
      </c>
      <c r="E3" s="66" t="s">
        <v>6</v>
      </c>
      <c r="F3" s="68" t="s">
        <v>7</v>
      </c>
      <c r="G3" s="70" t="s">
        <v>8</v>
      </c>
      <c r="H3" s="72" t="s">
        <v>9</v>
      </c>
      <c r="I3" s="74" t="s">
        <v>10</v>
      </c>
      <c r="J3" s="60" t="s">
        <v>11</v>
      </c>
      <c r="K3" s="13" t="s">
        <v>12</v>
      </c>
      <c r="L3" s="62" t="s">
        <v>13</v>
      </c>
      <c r="M3" s="43"/>
      <c r="N3" s="14" t="s">
        <v>14</v>
      </c>
      <c r="O3" s="14"/>
      <c r="P3" s="15" t="s">
        <v>15</v>
      </c>
      <c r="Q3" s="14"/>
      <c r="R3" s="14" t="s">
        <v>16</v>
      </c>
      <c r="S3" s="16"/>
      <c r="T3" s="17" t="s">
        <v>17</v>
      </c>
      <c r="U3" s="16"/>
      <c r="V3" s="15" t="s">
        <v>18</v>
      </c>
      <c r="W3" s="16"/>
      <c r="X3" s="32" t="s">
        <v>19</v>
      </c>
      <c r="Y3" s="34"/>
    </row>
    <row r="4" spans="1:26" ht="18" customHeight="1" x14ac:dyDescent="0.25">
      <c r="A4" s="79"/>
      <c r="B4" s="81"/>
      <c r="C4" s="83"/>
      <c r="D4" s="65"/>
      <c r="E4" s="67"/>
      <c r="F4" s="69"/>
      <c r="G4" s="71"/>
      <c r="H4" s="73"/>
      <c r="I4" s="75"/>
      <c r="J4" s="61"/>
      <c r="K4" s="19" t="s">
        <v>20</v>
      </c>
      <c r="L4" s="63"/>
      <c r="M4" s="44" t="s">
        <v>21</v>
      </c>
      <c r="N4" s="20" t="s">
        <v>22</v>
      </c>
      <c r="O4" s="44" t="s">
        <v>21</v>
      </c>
      <c r="P4" s="21" t="s">
        <v>23</v>
      </c>
      <c r="Q4" s="44" t="s">
        <v>21</v>
      </c>
      <c r="R4" s="22" t="s">
        <v>24</v>
      </c>
      <c r="S4" s="23" t="s">
        <v>21</v>
      </c>
      <c r="T4" s="24" t="s">
        <v>24</v>
      </c>
      <c r="U4" s="23" t="s">
        <v>21</v>
      </c>
      <c r="V4" s="21" t="s">
        <v>24</v>
      </c>
      <c r="W4" s="23" t="s">
        <v>21</v>
      </c>
      <c r="X4" s="33" t="s">
        <v>24</v>
      </c>
      <c r="Y4" s="35" t="s">
        <v>21</v>
      </c>
    </row>
    <row r="5" spans="1:26" s="31" customFormat="1" ht="18" customHeight="1" x14ac:dyDescent="0.25">
      <c r="A5" s="25">
        <v>2851</v>
      </c>
      <c r="B5" s="36" t="s">
        <v>99</v>
      </c>
      <c r="C5" s="36" t="s">
        <v>100</v>
      </c>
      <c r="D5" s="36" t="s">
        <v>101</v>
      </c>
      <c r="E5" s="36" t="s">
        <v>102</v>
      </c>
      <c r="F5" s="36" t="s">
        <v>42</v>
      </c>
      <c r="G5" s="36" t="s">
        <v>40</v>
      </c>
      <c r="H5" s="36" t="s">
        <v>103</v>
      </c>
      <c r="I5" s="36" t="s">
        <v>104</v>
      </c>
      <c r="J5" s="37">
        <v>6.6</v>
      </c>
      <c r="K5" s="39">
        <v>0.54</v>
      </c>
      <c r="L5" s="26">
        <v>0.74</v>
      </c>
      <c r="M5" s="27" t="str">
        <f t="shared" ref="M5:M9" si="0">IF(L5&gt;0.75,"H",IF(L5&gt;0.5,"M","L"))</f>
        <v>M</v>
      </c>
      <c r="N5" s="26">
        <v>25.648000000000003</v>
      </c>
      <c r="O5" s="27" t="str">
        <f t="shared" ref="O5:O9" si="1">IF(N5&gt;23.2,"H",IF(N5&gt;9.3,"M","L"))</f>
        <v>H</v>
      </c>
      <c r="P5" s="38">
        <v>47.219200000000001</v>
      </c>
      <c r="Q5" s="27" t="str">
        <f t="shared" ref="Q5:Q9" si="2">IF(P5&gt;136,"H",IF(P5&gt;58.4,"M","L"))</f>
        <v>L</v>
      </c>
      <c r="R5" s="26">
        <v>3.91</v>
      </c>
      <c r="S5" s="27" t="str">
        <f t="shared" ref="S5:S9" si="3">IF(R5&gt;0.6,"S","D")</f>
        <v>S</v>
      </c>
      <c r="T5" s="26">
        <v>2.4780000000000002</v>
      </c>
      <c r="U5" s="27" t="str">
        <f t="shared" ref="U5:U9" si="4">IF(T5&gt;0.2,"S","D")</f>
        <v>S</v>
      </c>
      <c r="V5" s="26">
        <v>41.6</v>
      </c>
      <c r="W5" s="27" t="str">
        <f t="shared" ref="W5:W9" si="5">IF(V5&gt;4.5,"S","D")</f>
        <v>S</v>
      </c>
      <c r="X5" s="26">
        <v>3.7120000000000002</v>
      </c>
      <c r="Y5" s="27" t="str">
        <f t="shared" ref="Y5:Y9" si="6">IF(X5&gt;2,"S","D")</f>
        <v>S</v>
      </c>
    </row>
    <row r="6" spans="1:26" s="31" customFormat="1" ht="18" customHeight="1" x14ac:dyDescent="0.25">
      <c r="A6" s="25">
        <v>2852</v>
      </c>
      <c r="B6" s="36" t="s">
        <v>99</v>
      </c>
      <c r="C6" s="36" t="s">
        <v>100</v>
      </c>
      <c r="D6" s="36" t="s">
        <v>101</v>
      </c>
      <c r="E6" s="36" t="s">
        <v>102</v>
      </c>
      <c r="F6" s="36" t="s">
        <v>42</v>
      </c>
      <c r="G6" s="36" t="s">
        <v>40</v>
      </c>
      <c r="H6" s="36" t="s">
        <v>105</v>
      </c>
      <c r="I6" s="36" t="s">
        <v>104</v>
      </c>
      <c r="J6" s="37">
        <v>6.6</v>
      </c>
      <c r="K6" s="39">
        <v>0.17</v>
      </c>
      <c r="L6" s="26">
        <v>0.68</v>
      </c>
      <c r="M6" s="27" t="str">
        <f t="shared" si="0"/>
        <v>M</v>
      </c>
      <c r="N6" s="26">
        <v>27.699840000000002</v>
      </c>
      <c r="O6" s="27" t="str">
        <f t="shared" si="1"/>
        <v>H</v>
      </c>
      <c r="P6" s="38">
        <v>43.248000000000005</v>
      </c>
      <c r="Q6" s="27" t="str">
        <f t="shared" si="2"/>
        <v>L</v>
      </c>
      <c r="R6" s="26">
        <v>3.468</v>
      </c>
      <c r="S6" s="27" t="str">
        <f t="shared" si="3"/>
        <v>S</v>
      </c>
      <c r="T6" s="26">
        <v>2.25</v>
      </c>
      <c r="U6" s="27" t="str">
        <f t="shared" si="4"/>
        <v>S</v>
      </c>
      <c r="V6" s="26">
        <v>42.54</v>
      </c>
      <c r="W6" s="27" t="str">
        <f t="shared" si="5"/>
        <v>S</v>
      </c>
      <c r="X6" s="26">
        <v>6.02</v>
      </c>
      <c r="Y6" s="27" t="str">
        <f t="shared" si="6"/>
        <v>S</v>
      </c>
    </row>
    <row r="7" spans="1:26" s="31" customFormat="1" ht="18" customHeight="1" x14ac:dyDescent="0.25">
      <c r="A7" s="25">
        <v>2853</v>
      </c>
      <c r="B7" s="36" t="s">
        <v>99</v>
      </c>
      <c r="C7" s="36" t="s">
        <v>100</v>
      </c>
      <c r="D7" s="36" t="s">
        <v>101</v>
      </c>
      <c r="E7" s="36" t="s">
        <v>102</v>
      </c>
      <c r="F7" s="36" t="s">
        <v>42</v>
      </c>
      <c r="G7" s="36" t="s">
        <v>40</v>
      </c>
      <c r="H7" s="36" t="s">
        <v>106</v>
      </c>
      <c r="I7" s="36" t="s">
        <v>104</v>
      </c>
      <c r="J7" s="37">
        <v>7.2</v>
      </c>
      <c r="K7" s="39">
        <v>0.16</v>
      </c>
      <c r="L7" s="26">
        <v>0.74</v>
      </c>
      <c r="M7" s="27" t="str">
        <f t="shared" si="0"/>
        <v>M</v>
      </c>
      <c r="N7" s="26">
        <v>24</v>
      </c>
      <c r="O7" s="27" t="str">
        <f t="shared" si="1"/>
        <v>H</v>
      </c>
      <c r="P7" s="38">
        <v>42.214400000000005</v>
      </c>
      <c r="Q7" s="27" t="str">
        <f t="shared" si="2"/>
        <v>L</v>
      </c>
      <c r="R7" s="26">
        <v>3.048</v>
      </c>
      <c r="S7" s="27" t="str">
        <f t="shared" si="3"/>
        <v>S</v>
      </c>
      <c r="T7" s="26">
        <v>1.794</v>
      </c>
      <c r="U7" s="27" t="str">
        <f t="shared" si="4"/>
        <v>S</v>
      </c>
      <c r="V7" s="26">
        <v>25.52</v>
      </c>
      <c r="W7" s="27" t="str">
        <f t="shared" si="5"/>
        <v>S</v>
      </c>
      <c r="X7" s="26">
        <v>4.5839999999999996</v>
      </c>
      <c r="Y7" s="27" t="str">
        <f t="shared" si="6"/>
        <v>S</v>
      </c>
    </row>
    <row r="8" spans="1:26" s="31" customFormat="1" ht="18" customHeight="1" x14ac:dyDescent="0.25">
      <c r="A8" s="25">
        <v>2854</v>
      </c>
      <c r="B8" s="36" t="s">
        <v>107</v>
      </c>
      <c r="C8" s="36" t="s">
        <v>100</v>
      </c>
      <c r="D8" s="36" t="s">
        <v>101</v>
      </c>
      <c r="E8" s="36" t="s">
        <v>102</v>
      </c>
      <c r="F8" s="36" t="s">
        <v>42</v>
      </c>
      <c r="G8" s="36" t="s">
        <v>40</v>
      </c>
      <c r="H8" s="36" t="s">
        <v>108</v>
      </c>
      <c r="I8" s="36" t="s">
        <v>104</v>
      </c>
      <c r="J8" s="37">
        <v>7.3</v>
      </c>
      <c r="K8" s="39">
        <v>0.11</v>
      </c>
      <c r="L8" s="26">
        <v>0.74</v>
      </c>
      <c r="M8" s="27" t="str">
        <f t="shared" si="0"/>
        <v>M</v>
      </c>
      <c r="N8" s="26">
        <v>28.212800000000001</v>
      </c>
      <c r="O8" s="27" t="str">
        <f t="shared" si="1"/>
        <v>H</v>
      </c>
      <c r="P8" s="38">
        <v>54.400000000000006</v>
      </c>
      <c r="Q8" s="27" t="str">
        <f t="shared" si="2"/>
        <v>L</v>
      </c>
      <c r="R8" s="26">
        <v>2.1880000000000002</v>
      </c>
      <c r="S8" s="27" t="str">
        <f t="shared" si="3"/>
        <v>S</v>
      </c>
      <c r="T8" s="26">
        <v>2.06</v>
      </c>
      <c r="U8" s="27" t="str">
        <f t="shared" si="4"/>
        <v>S</v>
      </c>
      <c r="V8" s="26">
        <v>35</v>
      </c>
      <c r="W8" s="27" t="str">
        <f t="shared" si="5"/>
        <v>S</v>
      </c>
      <c r="X8" s="26">
        <v>4.2080000000000002</v>
      </c>
      <c r="Y8" s="27" t="str">
        <f t="shared" si="6"/>
        <v>S</v>
      </c>
    </row>
    <row r="9" spans="1:26" s="31" customFormat="1" ht="18" customHeight="1" x14ac:dyDescent="0.25">
      <c r="A9" s="25">
        <v>2855</v>
      </c>
      <c r="B9" s="36" t="s">
        <v>107</v>
      </c>
      <c r="C9" s="36" t="s">
        <v>100</v>
      </c>
      <c r="D9" s="36" t="s">
        <v>101</v>
      </c>
      <c r="E9" s="36" t="s">
        <v>102</v>
      </c>
      <c r="F9" s="36" t="s">
        <v>42</v>
      </c>
      <c r="G9" s="36" t="s">
        <v>40</v>
      </c>
      <c r="H9" s="36" t="s">
        <v>109</v>
      </c>
      <c r="I9" s="36" t="s">
        <v>104</v>
      </c>
      <c r="J9" s="37">
        <v>6.7</v>
      </c>
      <c r="K9" s="39">
        <v>0.13</v>
      </c>
      <c r="L9" s="26">
        <v>0.74</v>
      </c>
      <c r="M9" s="27" t="str">
        <f t="shared" si="0"/>
        <v>M</v>
      </c>
      <c r="N9" s="26">
        <v>30.7776</v>
      </c>
      <c r="O9" s="27" t="str">
        <f t="shared" si="1"/>
        <v>H</v>
      </c>
      <c r="P9" s="38">
        <v>58</v>
      </c>
      <c r="Q9" s="27" t="str">
        <f t="shared" si="2"/>
        <v>L</v>
      </c>
      <c r="R9" s="26">
        <v>3.2639999999999998</v>
      </c>
      <c r="S9" s="27" t="str">
        <f t="shared" si="3"/>
        <v>S</v>
      </c>
      <c r="T9" s="26">
        <v>1.718</v>
      </c>
      <c r="U9" s="27" t="str">
        <f t="shared" si="4"/>
        <v>S</v>
      </c>
      <c r="V9" s="26">
        <v>45.22</v>
      </c>
      <c r="W9" s="27" t="str">
        <f t="shared" si="5"/>
        <v>S</v>
      </c>
      <c r="X9" s="26">
        <v>7.8840000000000003</v>
      </c>
      <c r="Y9" s="27" t="str">
        <f t="shared" si="6"/>
        <v>S</v>
      </c>
    </row>
    <row r="10" spans="1:26" s="31" customFormat="1" ht="18" customHeight="1" x14ac:dyDescent="0.25">
      <c r="A10" s="25">
        <v>2856</v>
      </c>
      <c r="B10" s="36" t="s">
        <v>35</v>
      </c>
      <c r="C10" s="36" t="s">
        <v>110</v>
      </c>
      <c r="D10" s="36" t="s">
        <v>111</v>
      </c>
      <c r="E10" s="36" t="s">
        <v>81</v>
      </c>
      <c r="F10" s="36" t="s">
        <v>112</v>
      </c>
      <c r="G10" s="36" t="s">
        <v>32</v>
      </c>
      <c r="H10" s="36"/>
      <c r="I10" s="36" t="s">
        <v>104</v>
      </c>
      <c r="J10" s="37">
        <v>7.2</v>
      </c>
      <c r="K10" s="39">
        <v>0.17</v>
      </c>
      <c r="L10" s="26">
        <v>0.47600000000000003</v>
      </c>
      <c r="M10" s="27" t="str">
        <f t="shared" ref="M10:M73" si="7">IF(L10&gt;0.75,"H",IF(L10&gt;0.5,"M","L"))</f>
        <v>L</v>
      </c>
      <c r="N10" s="26">
        <v>16.927680000000002</v>
      </c>
      <c r="O10" s="27" t="str">
        <f t="shared" ref="O10:O73" si="8">IF(N10&gt;23.2,"H",IF(N10&gt;9.3,"M","L"))</f>
        <v>M</v>
      </c>
      <c r="P10" s="38">
        <v>48.307200000000009</v>
      </c>
      <c r="Q10" s="27" t="str">
        <f t="shared" ref="Q10:Q73" si="9">IF(P10&gt;136,"H",IF(P10&gt;58.4,"M","L"))</f>
        <v>L</v>
      </c>
      <c r="R10" s="26">
        <v>1.694</v>
      </c>
      <c r="S10" s="27" t="str">
        <f t="shared" ref="S10:S73" si="10">IF(R10&gt;0.6,"S","D")</f>
        <v>S</v>
      </c>
      <c r="T10" s="26">
        <v>0.23400000000000001</v>
      </c>
      <c r="U10" s="27" t="str">
        <f t="shared" ref="U10:U73" si="11">IF(T10&gt;0.2,"S","D")</f>
        <v>S</v>
      </c>
      <c r="V10" s="26">
        <v>11.24</v>
      </c>
      <c r="W10" s="27" t="str">
        <f t="shared" ref="W10:W73" si="12">IF(V10&gt;4.5,"S","D")</f>
        <v>S</v>
      </c>
      <c r="X10" s="26">
        <v>6.1740000000000004</v>
      </c>
      <c r="Y10" s="27" t="str">
        <f t="shared" ref="Y10:Y73" si="13">IF(X10&gt;2,"S","D")</f>
        <v>S</v>
      </c>
    </row>
    <row r="11" spans="1:26" s="31" customFormat="1" ht="18" customHeight="1" x14ac:dyDescent="0.25">
      <c r="A11" s="25">
        <v>2857</v>
      </c>
      <c r="B11" s="36" t="s">
        <v>113</v>
      </c>
      <c r="C11" s="36" t="s">
        <v>114</v>
      </c>
      <c r="D11" s="36" t="s">
        <v>115</v>
      </c>
      <c r="E11" s="36" t="s">
        <v>116</v>
      </c>
      <c r="F11" s="36" t="s">
        <v>112</v>
      </c>
      <c r="G11" s="36" t="s">
        <v>32</v>
      </c>
      <c r="H11" s="36"/>
      <c r="I11" s="36" t="s">
        <v>104</v>
      </c>
      <c r="J11" s="37">
        <v>7.1</v>
      </c>
      <c r="K11" s="39">
        <v>0.19</v>
      </c>
      <c r="L11" s="26">
        <v>0.54400000000000004</v>
      </c>
      <c r="M11" s="27" t="str">
        <f t="shared" si="7"/>
        <v>M</v>
      </c>
      <c r="N11" s="26">
        <v>29.238720000000004</v>
      </c>
      <c r="O11" s="27" t="str">
        <f t="shared" si="8"/>
        <v>H</v>
      </c>
      <c r="P11" s="38">
        <v>32.368000000000002</v>
      </c>
      <c r="Q11" s="27" t="str">
        <f t="shared" si="9"/>
        <v>L</v>
      </c>
      <c r="R11" s="26">
        <v>2.6760000000000002</v>
      </c>
      <c r="S11" s="27" t="str">
        <f t="shared" si="10"/>
        <v>S</v>
      </c>
      <c r="T11" s="26">
        <v>0.48</v>
      </c>
      <c r="U11" s="27" t="str">
        <f t="shared" si="11"/>
        <v>S</v>
      </c>
      <c r="V11" s="26">
        <v>37.119999999999997</v>
      </c>
      <c r="W11" s="27" t="str">
        <f t="shared" si="12"/>
        <v>S</v>
      </c>
      <c r="X11" s="26">
        <v>7.7119999999999997</v>
      </c>
      <c r="Y11" s="27" t="str">
        <f t="shared" si="13"/>
        <v>S</v>
      </c>
    </row>
    <row r="12" spans="1:26" s="31" customFormat="1" ht="18" customHeight="1" x14ac:dyDescent="0.25">
      <c r="A12" s="25">
        <v>2858</v>
      </c>
      <c r="B12" s="36" t="s">
        <v>117</v>
      </c>
      <c r="C12" s="36" t="s">
        <v>118</v>
      </c>
      <c r="D12" s="36" t="s">
        <v>119</v>
      </c>
      <c r="E12" s="36" t="s">
        <v>122</v>
      </c>
      <c r="F12" s="36" t="s">
        <v>112</v>
      </c>
      <c r="G12" s="36" t="s">
        <v>32</v>
      </c>
      <c r="H12" s="36"/>
      <c r="I12" s="36" t="s">
        <v>104</v>
      </c>
      <c r="J12" s="37">
        <v>7.4</v>
      </c>
      <c r="K12" s="39">
        <v>0.28000000000000003</v>
      </c>
      <c r="L12" s="26">
        <v>0.76</v>
      </c>
      <c r="M12" s="27" t="str">
        <f t="shared" si="7"/>
        <v>H</v>
      </c>
      <c r="N12" s="26">
        <v>38.984960000000001</v>
      </c>
      <c r="O12" s="27" t="str">
        <f t="shared" si="8"/>
        <v>H</v>
      </c>
      <c r="P12" s="38">
        <v>57.174400000000006</v>
      </c>
      <c r="Q12" s="27" t="str">
        <f t="shared" si="9"/>
        <v>L</v>
      </c>
      <c r="R12" s="26">
        <v>3.3860000000000001</v>
      </c>
      <c r="S12" s="27" t="str">
        <f t="shared" si="10"/>
        <v>S</v>
      </c>
      <c r="T12" s="26">
        <v>1.1279999999999999</v>
      </c>
      <c r="U12" s="27" t="str">
        <f t="shared" si="11"/>
        <v>S</v>
      </c>
      <c r="V12" s="26">
        <v>36.619999999999997</v>
      </c>
      <c r="W12" s="27" t="str">
        <f t="shared" si="12"/>
        <v>S</v>
      </c>
      <c r="X12" s="26">
        <v>7.5759999999999996</v>
      </c>
      <c r="Y12" s="27" t="str">
        <f t="shared" si="13"/>
        <v>S</v>
      </c>
    </row>
    <row r="13" spans="1:26" s="31" customFormat="1" ht="18" customHeight="1" x14ac:dyDescent="0.25">
      <c r="A13" s="25">
        <v>2859</v>
      </c>
      <c r="B13" s="36" t="s">
        <v>120</v>
      </c>
      <c r="C13" s="36" t="s">
        <v>89</v>
      </c>
      <c r="D13" s="36" t="s">
        <v>121</v>
      </c>
      <c r="E13" s="36" t="s">
        <v>122</v>
      </c>
      <c r="F13" s="36" t="s">
        <v>112</v>
      </c>
      <c r="G13" s="36" t="s">
        <v>32</v>
      </c>
      <c r="H13" s="36"/>
      <c r="I13" s="36" t="s">
        <v>104</v>
      </c>
      <c r="J13" s="37">
        <v>7.4</v>
      </c>
      <c r="K13" s="39">
        <v>0.22</v>
      </c>
      <c r="L13" s="26">
        <v>0.97919999999999996</v>
      </c>
      <c r="M13" s="27" t="str">
        <f t="shared" si="7"/>
        <v>H</v>
      </c>
      <c r="N13" s="26">
        <v>31.803520000000002</v>
      </c>
      <c r="O13" s="27" t="str">
        <f t="shared" si="8"/>
        <v>H</v>
      </c>
      <c r="P13" s="38">
        <v>63.1584</v>
      </c>
      <c r="Q13" s="27" t="str">
        <f t="shared" si="9"/>
        <v>M</v>
      </c>
      <c r="R13" s="26">
        <v>3.1019999999999999</v>
      </c>
      <c r="S13" s="27" t="str">
        <f t="shared" si="10"/>
        <v>S</v>
      </c>
      <c r="T13" s="26">
        <v>0.67200000000000004</v>
      </c>
      <c r="U13" s="27" t="str">
        <f t="shared" si="11"/>
        <v>S</v>
      </c>
      <c r="V13" s="26">
        <v>19.59</v>
      </c>
      <c r="W13" s="27" t="str">
        <f t="shared" si="12"/>
        <v>S</v>
      </c>
      <c r="X13" s="26">
        <v>7.5419999999999998</v>
      </c>
      <c r="Y13" s="27" t="str">
        <f t="shared" si="13"/>
        <v>S</v>
      </c>
    </row>
    <row r="14" spans="1:26" s="31" customFormat="1" ht="18" customHeight="1" x14ac:dyDescent="0.25">
      <c r="A14" s="25">
        <v>2860</v>
      </c>
      <c r="B14" s="36" t="s">
        <v>33</v>
      </c>
      <c r="C14" s="36" t="s">
        <v>123</v>
      </c>
      <c r="D14" s="36" t="s">
        <v>124</v>
      </c>
      <c r="E14" s="36" t="s">
        <v>84</v>
      </c>
      <c r="F14" s="36" t="s">
        <v>112</v>
      </c>
      <c r="G14" s="36" t="s">
        <v>32</v>
      </c>
      <c r="H14" s="36"/>
      <c r="I14" s="36" t="s">
        <v>104</v>
      </c>
      <c r="J14" s="37">
        <v>7.2</v>
      </c>
      <c r="K14" s="39">
        <v>0.52</v>
      </c>
      <c r="L14" s="26">
        <v>0.54400000000000004</v>
      </c>
      <c r="M14" s="27" t="str">
        <f t="shared" si="7"/>
        <v>M</v>
      </c>
      <c r="N14" s="26">
        <v>19.49248</v>
      </c>
      <c r="O14" s="27" t="str">
        <f t="shared" si="8"/>
        <v>M</v>
      </c>
      <c r="P14" s="38">
        <v>52.87680000000001</v>
      </c>
      <c r="Q14" s="27" t="str">
        <f t="shared" si="9"/>
        <v>L</v>
      </c>
      <c r="R14" s="26">
        <v>1.282</v>
      </c>
      <c r="S14" s="27" t="str">
        <f t="shared" si="10"/>
        <v>S</v>
      </c>
      <c r="T14" s="26">
        <v>0.17599999999999999</v>
      </c>
      <c r="U14" s="27" t="str">
        <f t="shared" si="11"/>
        <v>D</v>
      </c>
      <c r="V14" s="26">
        <v>13.23</v>
      </c>
      <c r="W14" s="27" t="str">
        <f t="shared" si="12"/>
        <v>S</v>
      </c>
      <c r="X14" s="26">
        <v>6.2759999999999998</v>
      </c>
      <c r="Y14" s="27" t="str">
        <f t="shared" si="13"/>
        <v>S</v>
      </c>
    </row>
    <row r="15" spans="1:26" s="31" customFormat="1" ht="18" customHeight="1" x14ac:dyDescent="0.25">
      <c r="A15" s="25">
        <v>2861</v>
      </c>
      <c r="B15" s="36" t="s">
        <v>125</v>
      </c>
      <c r="C15" s="36" t="s">
        <v>126</v>
      </c>
      <c r="D15" s="36" t="s">
        <v>127</v>
      </c>
      <c r="E15" s="36" t="s">
        <v>116</v>
      </c>
      <c r="F15" s="36" t="s">
        <v>112</v>
      </c>
      <c r="G15" s="36" t="s">
        <v>32</v>
      </c>
      <c r="H15" s="36"/>
      <c r="I15" s="36" t="s">
        <v>104</v>
      </c>
      <c r="J15" s="37">
        <v>8</v>
      </c>
      <c r="K15" s="39">
        <v>0.16</v>
      </c>
      <c r="L15" s="26">
        <v>0.68</v>
      </c>
      <c r="M15" s="27" t="str">
        <f t="shared" si="7"/>
        <v>M</v>
      </c>
      <c r="N15" s="26">
        <v>3.5907200000000001</v>
      </c>
      <c r="O15" s="27" t="str">
        <f t="shared" si="8"/>
        <v>L</v>
      </c>
      <c r="P15" s="38">
        <v>52.278399999999998</v>
      </c>
      <c r="Q15" s="27" t="str">
        <f t="shared" si="9"/>
        <v>L</v>
      </c>
      <c r="R15" s="26">
        <v>0.91600000000000004</v>
      </c>
      <c r="S15" s="27" t="str">
        <f t="shared" si="10"/>
        <v>S</v>
      </c>
      <c r="T15" s="26">
        <v>0.36599999999999999</v>
      </c>
      <c r="U15" s="27" t="str">
        <f t="shared" si="11"/>
        <v>S</v>
      </c>
      <c r="V15" s="26">
        <v>16.16</v>
      </c>
      <c r="W15" s="27" t="str">
        <f t="shared" si="12"/>
        <v>S</v>
      </c>
      <c r="X15" s="26">
        <v>5.85</v>
      </c>
      <c r="Y15" s="27" t="str">
        <f t="shared" si="13"/>
        <v>S</v>
      </c>
    </row>
    <row r="16" spans="1:26" s="31" customFormat="1" ht="18" customHeight="1" x14ac:dyDescent="0.25">
      <c r="A16" s="25">
        <v>2862</v>
      </c>
      <c r="B16" s="36" t="s">
        <v>128</v>
      </c>
      <c r="C16" s="36" t="s">
        <v>129</v>
      </c>
      <c r="D16" s="36" t="s">
        <v>130</v>
      </c>
      <c r="E16" s="36" t="s">
        <v>116</v>
      </c>
      <c r="F16" s="36" t="s">
        <v>112</v>
      </c>
      <c r="G16" s="36" t="s">
        <v>32</v>
      </c>
      <c r="H16" s="36"/>
      <c r="I16" s="36" t="s">
        <v>104</v>
      </c>
      <c r="J16" s="37">
        <v>8</v>
      </c>
      <c r="K16" s="39">
        <v>0.15</v>
      </c>
      <c r="L16" s="26">
        <v>0.54400000000000004</v>
      </c>
      <c r="M16" s="27" t="str">
        <f t="shared" si="7"/>
        <v>M</v>
      </c>
      <c r="N16" s="26">
        <v>14.875840000000002</v>
      </c>
      <c r="O16" s="27" t="str">
        <f t="shared" si="8"/>
        <v>M</v>
      </c>
      <c r="P16" s="38">
        <v>39.331200000000003</v>
      </c>
      <c r="Q16" s="27" t="str">
        <f t="shared" si="9"/>
        <v>L</v>
      </c>
      <c r="R16" s="26">
        <v>1.3560000000000001</v>
      </c>
      <c r="S16" s="27" t="str">
        <f t="shared" si="10"/>
        <v>S</v>
      </c>
      <c r="T16" s="26">
        <v>0.36599999999999999</v>
      </c>
      <c r="U16" s="27" t="str">
        <f t="shared" si="11"/>
        <v>S</v>
      </c>
      <c r="V16" s="26">
        <v>18.59</v>
      </c>
      <c r="W16" s="27" t="str">
        <f t="shared" si="12"/>
        <v>S</v>
      </c>
      <c r="X16" s="26">
        <v>6.2080000000000002</v>
      </c>
      <c r="Y16" s="27" t="str">
        <f t="shared" si="13"/>
        <v>S</v>
      </c>
    </row>
    <row r="17" spans="1:25" s="31" customFormat="1" ht="18" customHeight="1" x14ac:dyDescent="0.25">
      <c r="A17" s="25">
        <v>2863</v>
      </c>
      <c r="B17" s="36" t="s">
        <v>36</v>
      </c>
      <c r="C17" s="36" t="s">
        <v>180</v>
      </c>
      <c r="D17" s="36" t="s">
        <v>115</v>
      </c>
      <c r="E17" s="36" t="s">
        <v>116</v>
      </c>
      <c r="F17" s="36" t="s">
        <v>112</v>
      </c>
      <c r="G17" s="36" t="s">
        <v>32</v>
      </c>
      <c r="H17" s="36"/>
      <c r="I17" s="36" t="s">
        <v>104</v>
      </c>
      <c r="J17" s="37">
        <v>8</v>
      </c>
      <c r="K17" s="39">
        <v>0.22</v>
      </c>
      <c r="L17" s="26">
        <v>0.54400000000000004</v>
      </c>
      <c r="M17" s="27" t="str">
        <f t="shared" si="7"/>
        <v>M</v>
      </c>
      <c r="N17" s="26">
        <v>9.2332800000000006</v>
      </c>
      <c r="O17" s="27" t="str">
        <f t="shared" si="8"/>
        <v>L</v>
      </c>
      <c r="P17" s="38">
        <v>79.260800000000003</v>
      </c>
      <c r="Q17" s="27" t="str">
        <f t="shared" si="9"/>
        <v>M</v>
      </c>
      <c r="R17" s="26">
        <v>1.026</v>
      </c>
      <c r="S17" s="27" t="str">
        <f t="shared" si="10"/>
        <v>S</v>
      </c>
      <c r="T17" s="26">
        <v>0.31</v>
      </c>
      <c r="U17" s="27" t="str">
        <f t="shared" si="11"/>
        <v>S</v>
      </c>
      <c r="V17" s="26">
        <v>16.78</v>
      </c>
      <c r="W17" s="27" t="str">
        <f t="shared" si="12"/>
        <v>S</v>
      </c>
      <c r="X17" s="26">
        <v>6.226</v>
      </c>
      <c r="Y17" s="27" t="str">
        <f t="shared" si="13"/>
        <v>S</v>
      </c>
    </row>
    <row r="18" spans="1:25" s="31" customFormat="1" ht="18" customHeight="1" x14ac:dyDescent="0.25">
      <c r="A18" s="25">
        <v>2864</v>
      </c>
      <c r="B18" s="36" t="s">
        <v>181</v>
      </c>
      <c r="C18" s="36" t="s">
        <v>182</v>
      </c>
      <c r="D18" s="36" t="s">
        <v>115</v>
      </c>
      <c r="E18" s="36" t="s">
        <v>116</v>
      </c>
      <c r="F18" s="36" t="s">
        <v>112</v>
      </c>
      <c r="G18" s="36" t="s">
        <v>32</v>
      </c>
      <c r="H18" s="36"/>
      <c r="I18" s="36" t="s">
        <v>104</v>
      </c>
      <c r="J18" s="37">
        <v>7.9</v>
      </c>
      <c r="K18" s="39">
        <v>0.16</v>
      </c>
      <c r="L18" s="26">
        <v>0.81600000000000006</v>
      </c>
      <c r="M18" s="27" t="str">
        <f t="shared" si="7"/>
        <v>H</v>
      </c>
      <c r="N18" s="26">
        <v>8.720320000000001</v>
      </c>
      <c r="O18" s="27" t="str">
        <f t="shared" si="8"/>
        <v>L</v>
      </c>
      <c r="P18" s="38">
        <v>65.552000000000007</v>
      </c>
      <c r="Q18" s="27" t="str">
        <f t="shared" si="9"/>
        <v>M</v>
      </c>
      <c r="R18" s="26">
        <v>2.032</v>
      </c>
      <c r="S18" s="27" t="str">
        <f t="shared" si="10"/>
        <v>S</v>
      </c>
      <c r="T18" s="26">
        <v>0.28999999999999998</v>
      </c>
      <c r="U18" s="27" t="str">
        <f t="shared" si="11"/>
        <v>S</v>
      </c>
      <c r="V18" s="26">
        <v>9.4260000000000002</v>
      </c>
      <c r="W18" s="27" t="str">
        <f t="shared" si="12"/>
        <v>S</v>
      </c>
      <c r="X18" s="26">
        <v>8.7560000000000002</v>
      </c>
      <c r="Y18" s="27" t="str">
        <f t="shared" si="13"/>
        <v>S</v>
      </c>
    </row>
    <row r="19" spans="1:25" s="31" customFormat="1" ht="18" customHeight="1" x14ac:dyDescent="0.25">
      <c r="A19" s="25">
        <v>2865</v>
      </c>
      <c r="B19" s="36" t="s">
        <v>183</v>
      </c>
      <c r="C19" s="36" t="s">
        <v>184</v>
      </c>
      <c r="D19" s="36" t="s">
        <v>115</v>
      </c>
      <c r="E19" s="36" t="s">
        <v>116</v>
      </c>
      <c r="F19" s="36" t="s">
        <v>112</v>
      </c>
      <c r="G19" s="36" t="s">
        <v>32</v>
      </c>
      <c r="H19" s="36"/>
      <c r="I19" s="36" t="s">
        <v>104</v>
      </c>
      <c r="J19" s="37">
        <v>7.7</v>
      </c>
      <c r="K19" s="39">
        <v>0.15</v>
      </c>
      <c r="L19" s="26">
        <v>0.68</v>
      </c>
      <c r="M19" s="27" t="str">
        <f t="shared" si="7"/>
        <v>M</v>
      </c>
      <c r="N19" s="26">
        <v>13.849920000000001</v>
      </c>
      <c r="O19" s="27" t="str">
        <f t="shared" si="8"/>
        <v>M</v>
      </c>
      <c r="P19" s="38">
        <v>55.596800000000009</v>
      </c>
      <c r="Q19" s="27" t="str">
        <f t="shared" si="9"/>
        <v>L</v>
      </c>
      <c r="R19" s="26">
        <v>2.48</v>
      </c>
      <c r="S19" s="27" t="str">
        <f t="shared" si="10"/>
        <v>S</v>
      </c>
      <c r="T19" s="26">
        <v>0.442</v>
      </c>
      <c r="U19" s="27" t="str">
        <f t="shared" si="11"/>
        <v>S</v>
      </c>
      <c r="V19" s="26">
        <v>8.4920000000000009</v>
      </c>
      <c r="W19" s="27" t="str">
        <f t="shared" si="12"/>
        <v>S</v>
      </c>
      <c r="X19" s="26">
        <v>8.1739999999999995</v>
      </c>
      <c r="Y19" s="27" t="str">
        <f t="shared" si="13"/>
        <v>S</v>
      </c>
    </row>
    <row r="20" spans="1:25" s="31" customFormat="1" ht="18" customHeight="1" x14ac:dyDescent="0.25">
      <c r="A20" s="25">
        <v>2866</v>
      </c>
      <c r="B20" s="36" t="s">
        <v>185</v>
      </c>
      <c r="C20" s="36" t="s">
        <v>47</v>
      </c>
      <c r="D20" s="36" t="s">
        <v>186</v>
      </c>
      <c r="E20" s="36"/>
      <c r="F20" s="36" t="s">
        <v>112</v>
      </c>
      <c r="G20" s="36" t="s">
        <v>32</v>
      </c>
      <c r="H20" s="36"/>
      <c r="I20" s="36" t="s">
        <v>104</v>
      </c>
      <c r="J20" s="37">
        <v>7.4</v>
      </c>
      <c r="K20" s="39">
        <v>0.2</v>
      </c>
      <c r="L20" s="26">
        <v>0.68</v>
      </c>
      <c r="M20" s="27" t="str">
        <f t="shared" si="7"/>
        <v>M</v>
      </c>
      <c r="N20" s="26">
        <v>41.549760000000006</v>
      </c>
      <c r="O20" s="27" t="str">
        <f t="shared" si="8"/>
        <v>H</v>
      </c>
      <c r="P20" s="38">
        <v>98.192000000000007</v>
      </c>
      <c r="Q20" s="27" t="str">
        <f t="shared" si="9"/>
        <v>M</v>
      </c>
      <c r="R20" s="26">
        <v>3.06</v>
      </c>
      <c r="S20" s="27" t="str">
        <f t="shared" si="10"/>
        <v>S</v>
      </c>
      <c r="T20" s="26">
        <v>0.95599999999999996</v>
      </c>
      <c r="U20" s="27" t="str">
        <f t="shared" si="11"/>
        <v>S</v>
      </c>
      <c r="V20" s="26">
        <v>17.72</v>
      </c>
      <c r="W20" s="27" t="str">
        <f t="shared" si="12"/>
        <v>S</v>
      </c>
      <c r="X20" s="26">
        <v>6.55</v>
      </c>
      <c r="Y20" s="27" t="str">
        <f t="shared" si="13"/>
        <v>S</v>
      </c>
    </row>
    <row r="21" spans="1:25" s="31" customFormat="1" ht="18" customHeight="1" x14ac:dyDescent="0.25">
      <c r="A21" s="25">
        <v>2867</v>
      </c>
      <c r="B21" s="36" t="s">
        <v>187</v>
      </c>
      <c r="C21" s="36" t="s">
        <v>188</v>
      </c>
      <c r="D21" s="36" t="s">
        <v>189</v>
      </c>
      <c r="E21" s="36" t="s">
        <v>84</v>
      </c>
      <c r="F21" s="36" t="s">
        <v>112</v>
      </c>
      <c r="G21" s="36" t="s">
        <v>32</v>
      </c>
      <c r="H21" s="36"/>
      <c r="I21" s="36" t="s">
        <v>104</v>
      </c>
      <c r="J21" s="37">
        <v>7</v>
      </c>
      <c r="K21" s="39">
        <v>0.42</v>
      </c>
      <c r="L21" s="26">
        <v>0.6120000000000001</v>
      </c>
      <c r="M21" s="27" t="str">
        <f t="shared" si="7"/>
        <v>M</v>
      </c>
      <c r="N21" s="26">
        <v>8.2073600000000013</v>
      </c>
      <c r="O21" s="27" t="str">
        <f t="shared" si="8"/>
        <v>L</v>
      </c>
      <c r="P21" s="38">
        <v>56.902400000000007</v>
      </c>
      <c r="Q21" s="27" t="str">
        <f t="shared" si="9"/>
        <v>L</v>
      </c>
      <c r="R21" s="26">
        <v>0.79400000000000004</v>
      </c>
      <c r="S21" s="27" t="str">
        <f t="shared" si="10"/>
        <v>S</v>
      </c>
      <c r="T21" s="26">
        <v>0.748</v>
      </c>
      <c r="U21" s="27" t="str">
        <f t="shared" si="11"/>
        <v>S</v>
      </c>
      <c r="V21" s="26">
        <v>12.11</v>
      </c>
      <c r="W21" s="27" t="str">
        <f t="shared" si="12"/>
        <v>S</v>
      </c>
      <c r="X21" s="26">
        <v>9.5760000000000005</v>
      </c>
      <c r="Y21" s="27" t="str">
        <f t="shared" si="13"/>
        <v>S</v>
      </c>
    </row>
    <row r="22" spans="1:25" s="31" customFormat="1" ht="18" customHeight="1" x14ac:dyDescent="0.25">
      <c r="A22" s="25">
        <v>2868</v>
      </c>
      <c r="B22" s="36" t="s">
        <v>190</v>
      </c>
      <c r="C22" s="36" t="s">
        <v>191</v>
      </c>
      <c r="D22" s="36" t="s">
        <v>115</v>
      </c>
      <c r="E22" s="36" t="s">
        <v>116</v>
      </c>
      <c r="F22" s="36" t="s">
        <v>112</v>
      </c>
      <c r="G22" s="36" t="s">
        <v>32</v>
      </c>
      <c r="H22" s="36"/>
      <c r="I22" s="36" t="s">
        <v>104</v>
      </c>
      <c r="J22" s="37">
        <v>7.4</v>
      </c>
      <c r="K22" s="39">
        <v>0.21</v>
      </c>
      <c r="L22" s="26">
        <v>0.81600000000000006</v>
      </c>
      <c r="M22" s="27" t="str">
        <f t="shared" si="7"/>
        <v>H</v>
      </c>
      <c r="N22" s="26">
        <v>2.0518400000000003</v>
      </c>
      <c r="O22" s="27" t="str">
        <f t="shared" si="8"/>
        <v>L</v>
      </c>
      <c r="P22" s="38">
        <v>54.291200000000003</v>
      </c>
      <c r="Q22" s="27" t="str">
        <f t="shared" si="9"/>
        <v>L</v>
      </c>
      <c r="R22" s="26">
        <v>1.3560000000000001</v>
      </c>
      <c r="S22" s="27" t="str">
        <f t="shared" si="10"/>
        <v>S</v>
      </c>
      <c r="T22" s="26">
        <v>0.93799999999999994</v>
      </c>
      <c r="U22" s="27" t="str">
        <f t="shared" si="11"/>
        <v>S</v>
      </c>
      <c r="V22" s="26">
        <v>11.55</v>
      </c>
      <c r="W22" s="27" t="str">
        <f t="shared" si="12"/>
        <v>S</v>
      </c>
      <c r="X22" s="26">
        <v>6.3120000000000003</v>
      </c>
      <c r="Y22" s="27" t="str">
        <f t="shared" si="13"/>
        <v>S</v>
      </c>
    </row>
    <row r="23" spans="1:25" s="31" customFormat="1" ht="18" customHeight="1" x14ac:dyDescent="0.25">
      <c r="A23" s="25">
        <v>2869</v>
      </c>
      <c r="B23" s="36" t="s">
        <v>182</v>
      </c>
      <c r="C23" s="36" t="s">
        <v>192</v>
      </c>
      <c r="D23" s="36" t="s">
        <v>115</v>
      </c>
      <c r="E23" s="36" t="s">
        <v>116</v>
      </c>
      <c r="F23" s="36" t="s">
        <v>112</v>
      </c>
      <c r="G23" s="36" t="s">
        <v>32</v>
      </c>
      <c r="H23" s="36"/>
      <c r="I23" s="36" t="s">
        <v>104</v>
      </c>
      <c r="J23" s="37">
        <v>7.4</v>
      </c>
      <c r="K23" s="39">
        <v>0.23</v>
      </c>
      <c r="L23" s="26">
        <v>0.6120000000000001</v>
      </c>
      <c r="M23" s="27" t="str">
        <f t="shared" si="7"/>
        <v>M</v>
      </c>
      <c r="N23" s="26">
        <v>16.414720000000003</v>
      </c>
      <c r="O23" s="27" t="str">
        <f t="shared" si="8"/>
        <v>M</v>
      </c>
      <c r="P23" s="38">
        <v>73.820800000000006</v>
      </c>
      <c r="Q23" s="27" t="str">
        <f t="shared" si="9"/>
        <v>M</v>
      </c>
      <c r="R23" s="26">
        <v>1.294</v>
      </c>
      <c r="S23" s="27" t="str">
        <f t="shared" si="10"/>
        <v>S</v>
      </c>
      <c r="T23" s="26">
        <v>0.46200000000000002</v>
      </c>
      <c r="U23" s="27" t="str">
        <f t="shared" si="11"/>
        <v>S</v>
      </c>
      <c r="V23" s="26">
        <v>13.11</v>
      </c>
      <c r="W23" s="27" t="str">
        <f t="shared" si="12"/>
        <v>S</v>
      </c>
      <c r="X23" s="26">
        <v>7.3019999999999996</v>
      </c>
      <c r="Y23" s="27" t="str">
        <f t="shared" si="13"/>
        <v>S</v>
      </c>
    </row>
    <row r="24" spans="1:25" s="31" customFormat="1" ht="18" customHeight="1" x14ac:dyDescent="0.25">
      <c r="A24" s="25">
        <v>2870</v>
      </c>
      <c r="B24" s="36" t="s">
        <v>66</v>
      </c>
      <c r="C24" s="36" t="s">
        <v>50</v>
      </c>
      <c r="D24" s="36" t="s">
        <v>193</v>
      </c>
      <c r="E24" s="36" t="s">
        <v>116</v>
      </c>
      <c r="F24" s="36" t="s">
        <v>112</v>
      </c>
      <c r="G24" s="36" t="s">
        <v>32</v>
      </c>
      <c r="H24" s="36"/>
      <c r="I24" s="36" t="s">
        <v>104</v>
      </c>
      <c r="J24" s="37">
        <v>7.9</v>
      </c>
      <c r="K24" s="39">
        <v>0.21</v>
      </c>
      <c r="L24" s="26">
        <v>0.54400000000000004</v>
      </c>
      <c r="M24" s="27" t="str">
        <f t="shared" si="7"/>
        <v>M</v>
      </c>
      <c r="N24" s="26">
        <v>13.336959999999999</v>
      </c>
      <c r="O24" s="27" t="str">
        <f t="shared" si="8"/>
        <v>M</v>
      </c>
      <c r="P24" s="38">
        <v>178.3776</v>
      </c>
      <c r="Q24" s="27" t="str">
        <f t="shared" si="9"/>
        <v>H</v>
      </c>
      <c r="R24" s="26">
        <v>1.99</v>
      </c>
      <c r="S24" s="27" t="str">
        <f t="shared" si="10"/>
        <v>S</v>
      </c>
      <c r="T24" s="26">
        <v>0.99399999999999999</v>
      </c>
      <c r="U24" s="27" t="str">
        <f t="shared" si="11"/>
        <v>S</v>
      </c>
      <c r="V24" s="26">
        <v>17.350000000000001</v>
      </c>
      <c r="W24" s="27" t="str">
        <f t="shared" si="12"/>
        <v>S</v>
      </c>
      <c r="X24" s="26">
        <v>6.4139999999999997</v>
      </c>
      <c r="Y24" s="27" t="str">
        <f t="shared" si="13"/>
        <v>S</v>
      </c>
    </row>
    <row r="25" spans="1:25" s="31" customFormat="1" ht="18" customHeight="1" x14ac:dyDescent="0.25">
      <c r="A25" s="25">
        <v>2871</v>
      </c>
      <c r="B25" s="36" t="s">
        <v>194</v>
      </c>
      <c r="C25" s="36" t="s">
        <v>195</v>
      </c>
      <c r="D25" s="36" t="s">
        <v>115</v>
      </c>
      <c r="E25" s="36" t="s">
        <v>116</v>
      </c>
      <c r="F25" s="36" t="s">
        <v>112</v>
      </c>
      <c r="G25" s="36" t="s">
        <v>32</v>
      </c>
      <c r="H25" s="36"/>
      <c r="I25" s="36" t="s">
        <v>104</v>
      </c>
      <c r="J25" s="37">
        <v>7.8</v>
      </c>
      <c r="K25" s="39">
        <v>0.17</v>
      </c>
      <c r="L25" s="26">
        <v>0.95200000000000007</v>
      </c>
      <c r="M25" s="27" t="str">
        <f t="shared" si="7"/>
        <v>H</v>
      </c>
      <c r="N25" s="26">
        <v>14.875840000000002</v>
      </c>
      <c r="O25" s="27" t="str">
        <f t="shared" si="8"/>
        <v>M</v>
      </c>
      <c r="P25" s="38">
        <v>42.921599999999998</v>
      </c>
      <c r="Q25" s="27" t="str">
        <f t="shared" si="9"/>
        <v>L</v>
      </c>
      <c r="R25" s="26">
        <v>2.6179999999999999</v>
      </c>
      <c r="S25" s="27" t="str">
        <f t="shared" si="10"/>
        <v>S</v>
      </c>
      <c r="T25" s="26">
        <v>0.71</v>
      </c>
      <c r="U25" s="27" t="str">
        <f t="shared" si="11"/>
        <v>S</v>
      </c>
      <c r="V25" s="26">
        <v>15.97</v>
      </c>
      <c r="W25" s="27" t="str">
        <f t="shared" si="12"/>
        <v>S</v>
      </c>
      <c r="X25" s="26">
        <v>8.14</v>
      </c>
      <c r="Y25" s="27" t="str">
        <f t="shared" si="13"/>
        <v>S</v>
      </c>
    </row>
    <row r="26" spans="1:25" s="31" customFormat="1" ht="18" customHeight="1" x14ac:dyDescent="0.25">
      <c r="A26" s="25">
        <v>2872</v>
      </c>
      <c r="B26" s="36" t="s">
        <v>191</v>
      </c>
      <c r="C26" s="36" t="s">
        <v>195</v>
      </c>
      <c r="D26" s="36" t="s">
        <v>115</v>
      </c>
      <c r="E26" s="36" t="s">
        <v>116</v>
      </c>
      <c r="F26" s="36" t="s">
        <v>112</v>
      </c>
      <c r="G26" s="36" t="s">
        <v>32</v>
      </c>
      <c r="H26" s="36"/>
      <c r="I26" s="36" t="s">
        <v>104</v>
      </c>
      <c r="J26" s="37">
        <v>7.8</v>
      </c>
      <c r="K26" s="39">
        <v>0.14000000000000001</v>
      </c>
      <c r="L26" s="26">
        <v>0.97919999999999996</v>
      </c>
      <c r="M26" s="27" t="str">
        <f t="shared" si="7"/>
        <v>H</v>
      </c>
      <c r="N26" s="26">
        <v>9.2332800000000006</v>
      </c>
      <c r="O26" s="27" t="str">
        <f t="shared" si="8"/>
        <v>L</v>
      </c>
      <c r="P26" s="38">
        <v>54.236800000000009</v>
      </c>
      <c r="Q26" s="27" t="str">
        <f t="shared" si="9"/>
        <v>L</v>
      </c>
      <c r="R26" s="26">
        <v>1.9259999999999999</v>
      </c>
      <c r="S26" s="27" t="str">
        <f t="shared" si="10"/>
        <v>S</v>
      </c>
      <c r="T26" s="26">
        <v>0.86199999999999999</v>
      </c>
      <c r="U26" s="27" t="str">
        <f t="shared" si="11"/>
        <v>S</v>
      </c>
      <c r="V26" s="26">
        <v>14.85</v>
      </c>
      <c r="W26" s="27" t="str">
        <f t="shared" si="12"/>
        <v>S</v>
      </c>
      <c r="X26" s="26">
        <v>6.1920000000000002</v>
      </c>
      <c r="Y26" s="27" t="str">
        <f t="shared" si="13"/>
        <v>S</v>
      </c>
    </row>
    <row r="27" spans="1:25" s="31" customFormat="1" ht="18" customHeight="1" x14ac:dyDescent="0.25">
      <c r="A27" s="25">
        <v>2873</v>
      </c>
      <c r="B27" s="36" t="s">
        <v>196</v>
      </c>
      <c r="C27" s="36" t="s">
        <v>83</v>
      </c>
      <c r="D27" s="36" t="s">
        <v>121</v>
      </c>
      <c r="E27" s="36" t="s">
        <v>122</v>
      </c>
      <c r="F27" s="36" t="s">
        <v>112</v>
      </c>
      <c r="G27" s="36" t="s">
        <v>32</v>
      </c>
      <c r="H27" s="36"/>
      <c r="I27" s="36" t="s">
        <v>104</v>
      </c>
      <c r="J27" s="37">
        <v>7.9</v>
      </c>
      <c r="K27" s="39">
        <v>0.21</v>
      </c>
      <c r="L27" s="26">
        <v>0.88400000000000012</v>
      </c>
      <c r="M27" s="27" t="str">
        <f t="shared" si="7"/>
        <v>H</v>
      </c>
      <c r="N27" s="26">
        <v>14.362880000000001</v>
      </c>
      <c r="O27" s="27" t="str">
        <f t="shared" si="8"/>
        <v>M</v>
      </c>
      <c r="P27" s="38">
        <v>59.948799999999999</v>
      </c>
      <c r="Q27" s="27" t="str">
        <f t="shared" si="9"/>
        <v>M</v>
      </c>
      <c r="R27" s="26">
        <v>1.788</v>
      </c>
      <c r="S27" s="27" t="str">
        <f t="shared" si="10"/>
        <v>S</v>
      </c>
      <c r="T27" s="26">
        <v>0.748</v>
      </c>
      <c r="U27" s="27" t="str">
        <f t="shared" si="11"/>
        <v>S</v>
      </c>
      <c r="V27" s="26">
        <v>16.66</v>
      </c>
      <c r="W27" s="27" t="str">
        <f t="shared" si="12"/>
        <v>S</v>
      </c>
      <c r="X27" s="26">
        <v>6.1059999999999999</v>
      </c>
      <c r="Y27" s="27" t="str">
        <f t="shared" si="13"/>
        <v>S</v>
      </c>
    </row>
    <row r="28" spans="1:25" s="31" customFormat="1" ht="18" customHeight="1" x14ac:dyDescent="0.25">
      <c r="A28" s="25">
        <v>2874</v>
      </c>
      <c r="B28" s="36" t="s">
        <v>197</v>
      </c>
      <c r="C28" s="36" t="s">
        <v>198</v>
      </c>
      <c r="D28" s="36" t="s">
        <v>124</v>
      </c>
      <c r="E28" s="36" t="s">
        <v>122</v>
      </c>
      <c r="F28" s="36" t="s">
        <v>112</v>
      </c>
      <c r="G28" s="36" t="s">
        <v>32</v>
      </c>
      <c r="H28" s="36"/>
      <c r="I28" s="36" t="s">
        <v>104</v>
      </c>
      <c r="J28" s="37">
        <v>7.8</v>
      </c>
      <c r="K28" s="39">
        <v>0.23</v>
      </c>
      <c r="L28" s="26">
        <v>0.81600000000000006</v>
      </c>
      <c r="M28" s="27" t="str">
        <f t="shared" si="7"/>
        <v>H</v>
      </c>
      <c r="N28" s="26">
        <v>15.901760000000001</v>
      </c>
      <c r="O28" s="27" t="str">
        <f t="shared" si="8"/>
        <v>M</v>
      </c>
      <c r="P28" s="38">
        <v>90.358400000000003</v>
      </c>
      <c r="Q28" s="27" t="str">
        <f t="shared" si="9"/>
        <v>M</v>
      </c>
      <c r="R28" s="26">
        <v>1.56</v>
      </c>
      <c r="S28" s="27" t="str">
        <f t="shared" si="10"/>
        <v>S</v>
      </c>
      <c r="T28" s="26">
        <v>0.84199999999999997</v>
      </c>
      <c r="U28" s="27" t="str">
        <f t="shared" si="11"/>
        <v>S</v>
      </c>
      <c r="V28" s="26">
        <v>20.64</v>
      </c>
      <c r="W28" s="27" t="str">
        <f t="shared" si="12"/>
        <v>S</v>
      </c>
      <c r="X28" s="26">
        <v>7.6280000000000001</v>
      </c>
      <c r="Y28" s="27" t="str">
        <f t="shared" si="13"/>
        <v>S</v>
      </c>
    </row>
    <row r="29" spans="1:25" s="31" customFormat="1" ht="18" customHeight="1" x14ac:dyDescent="0.25">
      <c r="A29" s="25">
        <v>2875</v>
      </c>
      <c r="B29" s="36" t="s">
        <v>65</v>
      </c>
      <c r="C29" s="36" t="s">
        <v>199</v>
      </c>
      <c r="D29" s="36" t="s">
        <v>200</v>
      </c>
      <c r="E29" s="36" t="s">
        <v>122</v>
      </c>
      <c r="F29" s="36" t="s">
        <v>112</v>
      </c>
      <c r="G29" s="36" t="s">
        <v>32</v>
      </c>
      <c r="H29" s="36"/>
      <c r="I29" s="36" t="s">
        <v>104</v>
      </c>
      <c r="J29" s="37">
        <v>8</v>
      </c>
      <c r="K29" s="39">
        <v>0.23</v>
      </c>
      <c r="L29" s="26">
        <v>0.95200000000000007</v>
      </c>
      <c r="M29" s="27" t="str">
        <f t="shared" si="7"/>
        <v>H</v>
      </c>
      <c r="N29" s="26">
        <v>8.720320000000001</v>
      </c>
      <c r="O29" s="27" t="str">
        <f t="shared" si="8"/>
        <v>L</v>
      </c>
      <c r="P29" s="38">
        <v>59.404800000000002</v>
      </c>
      <c r="Q29" s="27" t="str">
        <f t="shared" si="9"/>
        <v>M</v>
      </c>
      <c r="R29" s="26">
        <v>1.002</v>
      </c>
      <c r="S29" s="27" t="str">
        <f t="shared" si="10"/>
        <v>S</v>
      </c>
      <c r="T29" s="26">
        <v>0.93799999999999994</v>
      </c>
      <c r="U29" s="27" t="str">
        <f t="shared" si="11"/>
        <v>S</v>
      </c>
      <c r="V29" s="26">
        <v>23.34</v>
      </c>
      <c r="W29" s="27" t="str">
        <f t="shared" si="12"/>
        <v>S</v>
      </c>
      <c r="X29" s="26">
        <v>5.61</v>
      </c>
      <c r="Y29" s="27" t="str">
        <f t="shared" si="13"/>
        <v>S</v>
      </c>
    </row>
    <row r="30" spans="1:25" s="31" customFormat="1" ht="18" customHeight="1" x14ac:dyDescent="0.25">
      <c r="A30" s="25">
        <v>2876</v>
      </c>
      <c r="B30" s="36" t="s">
        <v>201</v>
      </c>
      <c r="C30" s="36" t="s">
        <v>96</v>
      </c>
      <c r="D30" s="36" t="s">
        <v>202</v>
      </c>
      <c r="E30" s="36"/>
      <c r="F30" s="36" t="s">
        <v>112</v>
      </c>
      <c r="G30" s="36" t="s">
        <v>32</v>
      </c>
      <c r="H30" s="36"/>
      <c r="I30" s="36" t="s">
        <v>104</v>
      </c>
      <c r="J30" s="37">
        <v>7.8</v>
      </c>
      <c r="K30" s="39">
        <v>0.18</v>
      </c>
      <c r="L30" s="26">
        <v>0.95200000000000007</v>
      </c>
      <c r="M30" s="27" t="str">
        <f t="shared" si="7"/>
        <v>H</v>
      </c>
      <c r="N30" s="26">
        <v>8.2073600000000013</v>
      </c>
      <c r="O30" s="27" t="str">
        <f t="shared" si="8"/>
        <v>L</v>
      </c>
      <c r="P30" s="38">
        <v>65.171200000000013</v>
      </c>
      <c r="Q30" s="27" t="str">
        <f t="shared" si="9"/>
        <v>M</v>
      </c>
      <c r="R30" s="26">
        <v>1.7</v>
      </c>
      <c r="S30" s="27" t="str">
        <f t="shared" si="10"/>
        <v>S</v>
      </c>
      <c r="T30" s="26">
        <v>0.5</v>
      </c>
      <c r="U30" s="27" t="str">
        <f t="shared" si="11"/>
        <v>S</v>
      </c>
      <c r="V30" s="26">
        <v>20.52</v>
      </c>
      <c r="W30" s="27" t="str">
        <f t="shared" si="12"/>
        <v>S</v>
      </c>
      <c r="X30" s="26">
        <v>5.3879999999999999</v>
      </c>
      <c r="Y30" s="27" t="str">
        <f t="shared" si="13"/>
        <v>S</v>
      </c>
    </row>
    <row r="31" spans="1:25" s="31" customFormat="1" ht="18" customHeight="1" x14ac:dyDescent="0.25">
      <c r="A31" s="25">
        <v>2877</v>
      </c>
      <c r="B31" s="36" t="s">
        <v>203</v>
      </c>
      <c r="C31" s="36" t="s">
        <v>55</v>
      </c>
      <c r="D31" s="36" t="s">
        <v>204</v>
      </c>
      <c r="E31" s="36" t="s">
        <v>84</v>
      </c>
      <c r="F31" s="36" t="s">
        <v>112</v>
      </c>
      <c r="G31" s="36" t="s">
        <v>32</v>
      </c>
      <c r="H31" s="36"/>
      <c r="I31" s="36" t="s">
        <v>104</v>
      </c>
      <c r="J31" s="37">
        <v>7.9</v>
      </c>
      <c r="K31" s="39">
        <v>0.23</v>
      </c>
      <c r="L31" s="26">
        <v>0.95200000000000007</v>
      </c>
      <c r="M31" s="27" t="str">
        <f t="shared" si="7"/>
        <v>H</v>
      </c>
      <c r="N31" s="26">
        <v>8.2073600000000013</v>
      </c>
      <c r="O31" s="27" t="str">
        <f t="shared" si="8"/>
        <v>L</v>
      </c>
      <c r="P31" s="38">
        <v>53.584000000000003</v>
      </c>
      <c r="Q31" s="27" t="str">
        <f t="shared" si="9"/>
        <v>L</v>
      </c>
      <c r="R31" s="26">
        <v>1.782</v>
      </c>
      <c r="S31" s="27" t="str">
        <f t="shared" si="10"/>
        <v>S</v>
      </c>
      <c r="T31" s="26">
        <v>0.88</v>
      </c>
      <c r="U31" s="27" t="str">
        <f t="shared" si="11"/>
        <v>S</v>
      </c>
      <c r="V31" s="26">
        <v>20.28</v>
      </c>
      <c r="W31" s="27" t="str">
        <f t="shared" si="12"/>
        <v>S</v>
      </c>
      <c r="X31" s="26">
        <v>7.49</v>
      </c>
      <c r="Y31" s="27" t="str">
        <f t="shared" si="13"/>
        <v>S</v>
      </c>
    </row>
    <row r="32" spans="1:25" s="31" customFormat="1" ht="18" customHeight="1" x14ac:dyDescent="0.25">
      <c r="A32" s="25">
        <v>2878</v>
      </c>
      <c r="B32" s="36" t="s">
        <v>205</v>
      </c>
      <c r="C32" s="36" t="s">
        <v>206</v>
      </c>
      <c r="D32" s="36" t="s">
        <v>207</v>
      </c>
      <c r="E32" s="36"/>
      <c r="F32" s="36" t="s">
        <v>112</v>
      </c>
      <c r="G32" s="36" t="s">
        <v>32</v>
      </c>
      <c r="H32" s="36"/>
      <c r="I32" s="36" t="s">
        <v>104</v>
      </c>
      <c r="J32" s="37">
        <v>7</v>
      </c>
      <c r="K32" s="39">
        <v>0.39</v>
      </c>
      <c r="L32" s="26">
        <v>0.68</v>
      </c>
      <c r="M32" s="27" t="str">
        <f t="shared" si="7"/>
        <v>M</v>
      </c>
      <c r="N32" s="26">
        <v>63.094080000000005</v>
      </c>
      <c r="O32" s="27" t="str">
        <f t="shared" si="8"/>
        <v>H</v>
      </c>
      <c r="P32" s="38">
        <v>79.8048</v>
      </c>
      <c r="Q32" s="27" t="str">
        <f t="shared" si="9"/>
        <v>M</v>
      </c>
      <c r="R32" s="26">
        <v>3.3159999999999998</v>
      </c>
      <c r="S32" s="27" t="str">
        <f t="shared" si="10"/>
        <v>S</v>
      </c>
      <c r="T32" s="26">
        <v>1.052</v>
      </c>
      <c r="U32" s="27" t="str">
        <f t="shared" si="11"/>
        <v>S</v>
      </c>
      <c r="V32" s="26">
        <v>34.74</v>
      </c>
      <c r="W32" s="27" t="str">
        <f t="shared" si="12"/>
        <v>S</v>
      </c>
      <c r="X32" s="26">
        <v>4.9260000000000002</v>
      </c>
      <c r="Y32" s="27" t="str">
        <f t="shared" si="13"/>
        <v>S</v>
      </c>
    </row>
    <row r="33" spans="1:25" s="31" customFormat="1" ht="18" customHeight="1" x14ac:dyDescent="0.25">
      <c r="A33" s="25">
        <v>2879</v>
      </c>
      <c r="B33" s="36" t="s">
        <v>208</v>
      </c>
      <c r="C33" s="36" t="s">
        <v>194</v>
      </c>
      <c r="D33" s="36" t="s">
        <v>115</v>
      </c>
      <c r="E33" s="36" t="s">
        <v>116</v>
      </c>
      <c r="F33" s="36" t="s">
        <v>112</v>
      </c>
      <c r="G33" s="36" t="s">
        <v>32</v>
      </c>
      <c r="H33" s="36"/>
      <c r="I33" s="36" t="s">
        <v>104</v>
      </c>
      <c r="J33" s="37">
        <v>7.3</v>
      </c>
      <c r="K33" s="39">
        <v>0.23</v>
      </c>
      <c r="L33" s="26">
        <v>0.95200000000000007</v>
      </c>
      <c r="M33" s="27" t="str">
        <f t="shared" si="7"/>
        <v>H</v>
      </c>
      <c r="N33" s="26">
        <v>16.927680000000002</v>
      </c>
      <c r="O33" s="27" t="str">
        <f t="shared" si="8"/>
        <v>M</v>
      </c>
      <c r="P33" s="38">
        <v>51.625600000000006</v>
      </c>
      <c r="Q33" s="27" t="str">
        <f t="shared" si="9"/>
        <v>L</v>
      </c>
      <c r="R33" s="26">
        <v>1.474</v>
      </c>
      <c r="S33" s="27" t="str">
        <f t="shared" si="10"/>
        <v>S</v>
      </c>
      <c r="T33" s="26">
        <v>0.69</v>
      </c>
      <c r="U33" s="27" t="str">
        <f t="shared" si="11"/>
        <v>S</v>
      </c>
      <c r="V33" s="26">
        <v>24.2</v>
      </c>
      <c r="W33" s="27" t="str">
        <f t="shared" si="12"/>
        <v>S</v>
      </c>
      <c r="X33" s="26">
        <v>6.8579999999999997</v>
      </c>
      <c r="Y33" s="27" t="str">
        <f t="shared" si="13"/>
        <v>S</v>
      </c>
    </row>
    <row r="34" spans="1:25" s="31" customFormat="1" ht="18" customHeight="1" x14ac:dyDescent="0.25">
      <c r="A34" s="25">
        <v>2880</v>
      </c>
      <c r="B34" s="36" t="s">
        <v>209</v>
      </c>
      <c r="C34" s="36" t="s">
        <v>76</v>
      </c>
      <c r="D34" s="36" t="s">
        <v>115</v>
      </c>
      <c r="E34" s="36" t="s">
        <v>116</v>
      </c>
      <c r="F34" s="36" t="s">
        <v>112</v>
      </c>
      <c r="G34" s="36" t="s">
        <v>32</v>
      </c>
      <c r="H34" s="36"/>
      <c r="I34" s="36" t="s">
        <v>104</v>
      </c>
      <c r="J34" s="37">
        <v>7.4</v>
      </c>
      <c r="K34" s="39">
        <v>0.28999999999999998</v>
      </c>
      <c r="L34" s="26">
        <v>0.97919999999999996</v>
      </c>
      <c r="M34" s="27" t="str">
        <f t="shared" si="7"/>
        <v>H</v>
      </c>
      <c r="N34" s="26">
        <v>15.3888</v>
      </c>
      <c r="O34" s="27" t="str">
        <f t="shared" si="8"/>
        <v>M</v>
      </c>
      <c r="P34" s="38">
        <v>54.128</v>
      </c>
      <c r="Q34" s="27" t="str">
        <f t="shared" si="9"/>
        <v>L</v>
      </c>
      <c r="R34" s="26">
        <v>2.06</v>
      </c>
      <c r="S34" s="27" t="str">
        <f t="shared" si="10"/>
        <v>S</v>
      </c>
      <c r="T34" s="26">
        <v>0.61399999999999999</v>
      </c>
      <c r="U34" s="27" t="str">
        <f t="shared" si="11"/>
        <v>S</v>
      </c>
      <c r="V34" s="26">
        <v>15.72</v>
      </c>
      <c r="W34" s="27" t="str">
        <f t="shared" si="12"/>
        <v>S</v>
      </c>
      <c r="X34" s="26">
        <v>7.798</v>
      </c>
      <c r="Y34" s="27" t="str">
        <f t="shared" si="13"/>
        <v>S</v>
      </c>
    </row>
    <row r="35" spans="1:25" s="31" customFormat="1" ht="18" customHeight="1" x14ac:dyDescent="0.25">
      <c r="A35" s="25">
        <v>2881</v>
      </c>
      <c r="B35" s="36" t="s">
        <v>210</v>
      </c>
      <c r="C35" s="36" t="s">
        <v>76</v>
      </c>
      <c r="D35" s="36" t="s">
        <v>115</v>
      </c>
      <c r="E35" s="36" t="s">
        <v>116</v>
      </c>
      <c r="F35" s="36" t="s">
        <v>112</v>
      </c>
      <c r="G35" s="36" t="s">
        <v>32</v>
      </c>
      <c r="H35" s="36"/>
      <c r="I35" s="36" t="s">
        <v>104</v>
      </c>
      <c r="J35" s="37">
        <v>7.5</v>
      </c>
      <c r="K35" s="39">
        <v>0.2</v>
      </c>
      <c r="L35" s="26">
        <v>0.68</v>
      </c>
      <c r="M35" s="27" t="str">
        <f t="shared" si="7"/>
        <v>M</v>
      </c>
      <c r="N35" s="26">
        <v>8.2073600000000013</v>
      </c>
      <c r="O35" s="27" t="str">
        <f t="shared" si="8"/>
        <v>L</v>
      </c>
      <c r="P35" s="38">
        <v>39.712000000000003</v>
      </c>
      <c r="Q35" s="27" t="str">
        <f t="shared" si="9"/>
        <v>L</v>
      </c>
      <c r="R35" s="26">
        <v>1.6759999999999999</v>
      </c>
      <c r="S35" s="27" t="str">
        <f t="shared" si="10"/>
        <v>S</v>
      </c>
      <c r="T35" s="26">
        <v>0.23400000000000001</v>
      </c>
      <c r="U35" s="27" t="str">
        <f t="shared" si="11"/>
        <v>S</v>
      </c>
      <c r="V35" s="26">
        <v>6.4960000000000004</v>
      </c>
      <c r="W35" s="27" t="str">
        <f t="shared" si="12"/>
        <v>S</v>
      </c>
      <c r="X35" s="26">
        <v>5.6619999999999999</v>
      </c>
      <c r="Y35" s="27" t="str">
        <f t="shared" si="13"/>
        <v>S</v>
      </c>
    </row>
    <row r="36" spans="1:25" s="31" customFormat="1" ht="18" customHeight="1" x14ac:dyDescent="0.25">
      <c r="A36" s="25">
        <v>2882</v>
      </c>
      <c r="B36" s="36" t="s">
        <v>211</v>
      </c>
      <c r="C36" s="36" t="s">
        <v>212</v>
      </c>
      <c r="D36" s="36" t="s">
        <v>124</v>
      </c>
      <c r="E36" s="36" t="s">
        <v>122</v>
      </c>
      <c r="F36" s="36" t="s">
        <v>112</v>
      </c>
      <c r="G36" s="36" t="s">
        <v>32</v>
      </c>
      <c r="H36" s="36"/>
      <c r="I36" s="36" t="s">
        <v>104</v>
      </c>
      <c r="J36" s="37">
        <v>7.7</v>
      </c>
      <c r="K36" s="39">
        <v>0.36</v>
      </c>
      <c r="L36" s="26">
        <v>0.95200000000000007</v>
      </c>
      <c r="M36" s="27" t="str">
        <f t="shared" si="7"/>
        <v>H</v>
      </c>
      <c r="N36" s="26">
        <v>41.549760000000006</v>
      </c>
      <c r="O36" s="27" t="str">
        <f t="shared" si="8"/>
        <v>H</v>
      </c>
      <c r="P36" s="38">
        <v>82.307200000000009</v>
      </c>
      <c r="Q36" s="27" t="str">
        <f t="shared" si="9"/>
        <v>M</v>
      </c>
      <c r="R36" s="26">
        <v>2.52</v>
      </c>
      <c r="S36" s="27" t="str">
        <f t="shared" si="10"/>
        <v>S</v>
      </c>
      <c r="T36" s="26">
        <v>0.93799999999999994</v>
      </c>
      <c r="U36" s="27" t="str">
        <f t="shared" si="11"/>
        <v>S</v>
      </c>
      <c r="V36" s="26">
        <v>25.08</v>
      </c>
      <c r="W36" s="27" t="str">
        <f t="shared" si="12"/>
        <v>S</v>
      </c>
      <c r="X36" s="26">
        <v>7.9359999999999999</v>
      </c>
      <c r="Y36" s="27" t="str">
        <f t="shared" si="13"/>
        <v>S</v>
      </c>
    </row>
    <row r="37" spans="1:25" s="31" customFormat="1" ht="18" customHeight="1" x14ac:dyDescent="0.25">
      <c r="A37" s="25">
        <v>2883</v>
      </c>
      <c r="B37" s="36" t="s">
        <v>213</v>
      </c>
      <c r="C37" s="36" t="s">
        <v>199</v>
      </c>
      <c r="D37" s="36" t="s">
        <v>200</v>
      </c>
      <c r="E37" s="36" t="s">
        <v>122</v>
      </c>
      <c r="F37" s="36" t="s">
        <v>112</v>
      </c>
      <c r="G37" s="36" t="s">
        <v>32</v>
      </c>
      <c r="H37" s="36"/>
      <c r="I37" s="36" t="s">
        <v>104</v>
      </c>
      <c r="J37" s="37">
        <v>7.7</v>
      </c>
      <c r="K37" s="39">
        <v>0.2</v>
      </c>
      <c r="L37" s="26">
        <v>0.40800000000000003</v>
      </c>
      <c r="M37" s="27" t="str">
        <f t="shared" si="7"/>
        <v>L</v>
      </c>
      <c r="N37" s="26">
        <v>14.875840000000002</v>
      </c>
      <c r="O37" s="27" t="str">
        <f t="shared" si="8"/>
        <v>M</v>
      </c>
      <c r="P37" s="38">
        <v>36.0672</v>
      </c>
      <c r="Q37" s="27" t="str">
        <f t="shared" si="9"/>
        <v>L</v>
      </c>
      <c r="R37" s="26">
        <v>0.72399999999999998</v>
      </c>
      <c r="S37" s="27" t="str">
        <f t="shared" si="10"/>
        <v>S</v>
      </c>
      <c r="T37" s="26">
        <v>0.48</v>
      </c>
      <c r="U37" s="27" t="str">
        <f t="shared" si="11"/>
        <v>S</v>
      </c>
      <c r="V37" s="26">
        <v>17.100000000000001</v>
      </c>
      <c r="W37" s="27" t="str">
        <f t="shared" si="12"/>
        <v>S</v>
      </c>
      <c r="X37" s="26">
        <v>2.226</v>
      </c>
      <c r="Y37" s="27" t="str">
        <f t="shared" si="13"/>
        <v>S</v>
      </c>
    </row>
    <row r="38" spans="1:25" s="31" customFormat="1" ht="18" customHeight="1" x14ac:dyDescent="0.25">
      <c r="A38" s="25">
        <v>2884</v>
      </c>
      <c r="B38" s="36" t="s">
        <v>214</v>
      </c>
      <c r="C38" s="36" t="s">
        <v>198</v>
      </c>
      <c r="D38" s="36" t="s">
        <v>124</v>
      </c>
      <c r="E38" s="36" t="s">
        <v>84</v>
      </c>
      <c r="F38" s="36" t="s">
        <v>112</v>
      </c>
      <c r="G38" s="36" t="s">
        <v>32</v>
      </c>
      <c r="H38" s="36"/>
      <c r="I38" s="36" t="s">
        <v>104</v>
      </c>
      <c r="J38" s="37">
        <v>7.6</v>
      </c>
      <c r="K38" s="39">
        <v>0.34</v>
      </c>
      <c r="L38" s="26">
        <v>0.95200000000000007</v>
      </c>
      <c r="M38" s="27" t="str">
        <f t="shared" si="7"/>
        <v>H</v>
      </c>
      <c r="N38" s="26">
        <v>23.083200000000001</v>
      </c>
      <c r="O38" s="27" t="str">
        <f t="shared" si="8"/>
        <v>M</v>
      </c>
      <c r="P38" s="38">
        <v>78.444800000000001</v>
      </c>
      <c r="Q38" s="27" t="str">
        <f t="shared" si="9"/>
        <v>M</v>
      </c>
      <c r="R38" s="26">
        <v>1.8340000000000001</v>
      </c>
      <c r="S38" s="27" t="str">
        <f t="shared" si="10"/>
        <v>S</v>
      </c>
      <c r="T38" s="26">
        <v>0.67200000000000004</v>
      </c>
      <c r="U38" s="27" t="str">
        <f t="shared" si="11"/>
        <v>S</v>
      </c>
      <c r="V38" s="26">
        <v>11.98</v>
      </c>
      <c r="W38" s="27" t="str">
        <f t="shared" si="12"/>
        <v>S</v>
      </c>
      <c r="X38" s="26">
        <v>5.7119999999999997</v>
      </c>
      <c r="Y38" s="27" t="str">
        <f t="shared" si="13"/>
        <v>S</v>
      </c>
    </row>
    <row r="39" spans="1:25" s="31" customFormat="1" ht="18" customHeight="1" x14ac:dyDescent="0.25">
      <c r="A39" s="25">
        <v>2885</v>
      </c>
      <c r="B39" s="36" t="s">
        <v>60</v>
      </c>
      <c r="C39" s="36" t="s">
        <v>93</v>
      </c>
      <c r="D39" s="36" t="s">
        <v>215</v>
      </c>
      <c r="E39" s="36"/>
      <c r="F39" s="36" t="s">
        <v>216</v>
      </c>
      <c r="G39" s="36" t="s">
        <v>30</v>
      </c>
      <c r="H39" s="36" t="s">
        <v>217</v>
      </c>
      <c r="I39" s="36" t="s">
        <v>31</v>
      </c>
      <c r="J39" s="37">
        <v>8.1999999999999993</v>
      </c>
      <c r="K39" s="39">
        <v>0.25</v>
      </c>
      <c r="L39" s="26">
        <v>0.40800000000000003</v>
      </c>
      <c r="M39" s="27" t="str">
        <f t="shared" si="7"/>
        <v>L</v>
      </c>
      <c r="N39" s="26">
        <v>8.2073600000000013</v>
      </c>
      <c r="O39" s="27" t="str">
        <f t="shared" si="8"/>
        <v>L</v>
      </c>
      <c r="P39" s="38">
        <v>52.659200000000006</v>
      </c>
      <c r="Q39" s="27" t="str">
        <f t="shared" si="9"/>
        <v>L</v>
      </c>
      <c r="R39" s="26">
        <v>1.258</v>
      </c>
      <c r="S39" s="27" t="str">
        <f t="shared" si="10"/>
        <v>S</v>
      </c>
      <c r="T39" s="26">
        <v>0.9</v>
      </c>
      <c r="U39" s="27" t="str">
        <f t="shared" si="11"/>
        <v>S</v>
      </c>
      <c r="V39" s="26">
        <v>9.0519999999999996</v>
      </c>
      <c r="W39" s="27" t="str">
        <f t="shared" si="12"/>
        <v>S</v>
      </c>
      <c r="X39" s="26">
        <v>2.4140000000000001</v>
      </c>
      <c r="Y39" s="27" t="str">
        <f t="shared" si="13"/>
        <v>S</v>
      </c>
    </row>
    <row r="40" spans="1:25" s="31" customFormat="1" ht="18" customHeight="1" x14ac:dyDescent="0.25">
      <c r="A40" s="25">
        <v>2886</v>
      </c>
      <c r="B40" s="36" t="s">
        <v>78</v>
      </c>
      <c r="C40" s="36" t="s">
        <v>54</v>
      </c>
      <c r="D40" s="36" t="s">
        <v>215</v>
      </c>
      <c r="E40" s="36"/>
      <c r="F40" s="36" t="s">
        <v>216</v>
      </c>
      <c r="G40" s="36" t="s">
        <v>30</v>
      </c>
      <c r="H40" s="36" t="s">
        <v>218</v>
      </c>
      <c r="I40" s="36" t="s">
        <v>31</v>
      </c>
      <c r="J40" s="37">
        <v>8.3000000000000007</v>
      </c>
      <c r="K40" s="39">
        <v>0.21</v>
      </c>
      <c r="L40" s="26">
        <v>0.40800000000000003</v>
      </c>
      <c r="M40" s="27" t="str">
        <f t="shared" si="7"/>
        <v>L</v>
      </c>
      <c r="N40" s="26">
        <v>11.285120000000001</v>
      </c>
      <c r="O40" s="27" t="str">
        <f t="shared" si="8"/>
        <v>M</v>
      </c>
      <c r="P40" s="38">
        <v>51.299199999999999</v>
      </c>
      <c r="Q40" s="27" t="str">
        <f t="shared" si="9"/>
        <v>L</v>
      </c>
      <c r="R40" s="26">
        <v>1.6659999999999999</v>
      </c>
      <c r="S40" s="27" t="str">
        <f t="shared" si="10"/>
        <v>S</v>
      </c>
      <c r="T40" s="26">
        <v>1.47</v>
      </c>
      <c r="U40" s="27" t="str">
        <f t="shared" si="11"/>
        <v>S</v>
      </c>
      <c r="V40" s="26">
        <v>19.03</v>
      </c>
      <c r="W40" s="27" t="str">
        <f t="shared" si="12"/>
        <v>S</v>
      </c>
      <c r="X40" s="26">
        <v>2.5680000000000001</v>
      </c>
      <c r="Y40" s="27" t="str">
        <f t="shared" si="13"/>
        <v>S</v>
      </c>
    </row>
    <row r="41" spans="1:25" s="31" customFormat="1" ht="18" customHeight="1" x14ac:dyDescent="0.25">
      <c r="A41" s="25">
        <v>2887</v>
      </c>
      <c r="B41" s="36" t="s">
        <v>78</v>
      </c>
      <c r="C41" s="36" t="s">
        <v>54</v>
      </c>
      <c r="D41" s="36" t="s">
        <v>215</v>
      </c>
      <c r="E41" s="36"/>
      <c r="F41" s="36" t="s">
        <v>216</v>
      </c>
      <c r="G41" s="36" t="s">
        <v>30</v>
      </c>
      <c r="H41" s="36" t="s">
        <v>219</v>
      </c>
      <c r="I41" s="36" t="s">
        <v>31</v>
      </c>
      <c r="J41" s="37">
        <v>8.3000000000000007</v>
      </c>
      <c r="K41" s="39">
        <v>0.25</v>
      </c>
      <c r="L41" s="26">
        <v>0.81600000000000006</v>
      </c>
      <c r="M41" s="27" t="str">
        <f t="shared" si="7"/>
        <v>H</v>
      </c>
      <c r="N41" s="26">
        <v>11.285120000000001</v>
      </c>
      <c r="O41" s="27" t="str">
        <f t="shared" si="8"/>
        <v>M</v>
      </c>
      <c r="P41" s="38">
        <v>45.478400000000001</v>
      </c>
      <c r="Q41" s="27" t="str">
        <f t="shared" si="9"/>
        <v>L</v>
      </c>
      <c r="R41" s="26">
        <v>1.282</v>
      </c>
      <c r="S41" s="27" t="str">
        <f t="shared" si="10"/>
        <v>S</v>
      </c>
      <c r="T41" s="26">
        <v>1.4319999999999999</v>
      </c>
      <c r="U41" s="27" t="str">
        <f t="shared" si="11"/>
        <v>S</v>
      </c>
      <c r="V41" s="26">
        <v>16.78</v>
      </c>
      <c r="W41" s="27" t="str">
        <f t="shared" si="12"/>
        <v>S</v>
      </c>
      <c r="X41" s="26">
        <v>2.3959999999999999</v>
      </c>
      <c r="Y41" s="27" t="str">
        <f t="shared" si="13"/>
        <v>S</v>
      </c>
    </row>
    <row r="42" spans="1:25" s="31" customFormat="1" ht="18" customHeight="1" x14ac:dyDescent="0.25">
      <c r="A42" s="25">
        <v>2888</v>
      </c>
      <c r="B42" s="36" t="s">
        <v>220</v>
      </c>
      <c r="C42" s="36" t="s">
        <v>221</v>
      </c>
      <c r="D42" s="36" t="s">
        <v>222</v>
      </c>
      <c r="E42" s="36"/>
      <c r="F42" s="36" t="s">
        <v>216</v>
      </c>
      <c r="G42" s="36" t="s">
        <v>30</v>
      </c>
      <c r="H42" s="36" t="s">
        <v>223</v>
      </c>
      <c r="I42" s="36" t="s">
        <v>31</v>
      </c>
      <c r="J42" s="37">
        <v>8.3000000000000007</v>
      </c>
      <c r="K42" s="39">
        <v>0.24</v>
      </c>
      <c r="L42" s="26">
        <v>0.81600000000000006</v>
      </c>
      <c r="M42" s="27" t="str">
        <f t="shared" si="7"/>
        <v>H</v>
      </c>
      <c r="N42" s="26">
        <v>7.1814400000000003</v>
      </c>
      <c r="O42" s="27" t="str">
        <f t="shared" si="8"/>
        <v>L</v>
      </c>
      <c r="P42" s="38">
        <v>57.39200000000001</v>
      </c>
      <c r="Q42" s="27" t="str">
        <f t="shared" si="9"/>
        <v>L</v>
      </c>
      <c r="R42" s="26">
        <v>2.06</v>
      </c>
      <c r="S42" s="27" t="str">
        <f t="shared" si="10"/>
        <v>S</v>
      </c>
      <c r="T42" s="26">
        <v>1.3740000000000001</v>
      </c>
      <c r="U42" s="27" t="str">
        <f t="shared" si="11"/>
        <v>S</v>
      </c>
      <c r="V42" s="26">
        <v>16.47</v>
      </c>
      <c r="W42" s="27" t="str">
        <f t="shared" si="12"/>
        <v>S</v>
      </c>
      <c r="X42" s="26">
        <v>2.516</v>
      </c>
      <c r="Y42" s="27" t="str">
        <f t="shared" si="13"/>
        <v>S</v>
      </c>
    </row>
    <row r="43" spans="1:25" s="31" customFormat="1" ht="18" customHeight="1" x14ac:dyDescent="0.25">
      <c r="A43" s="25">
        <v>2889</v>
      </c>
      <c r="B43" s="36" t="s">
        <v>126</v>
      </c>
      <c r="C43" s="36" t="s">
        <v>94</v>
      </c>
      <c r="D43" s="36" t="s">
        <v>222</v>
      </c>
      <c r="E43" s="36"/>
      <c r="F43" s="36" t="s">
        <v>216</v>
      </c>
      <c r="G43" s="36" t="s">
        <v>30</v>
      </c>
      <c r="H43" s="36" t="s">
        <v>225</v>
      </c>
      <c r="I43" s="36" t="s">
        <v>31</v>
      </c>
      <c r="J43" s="37">
        <v>8.1999999999999993</v>
      </c>
      <c r="K43" s="39">
        <v>0.24</v>
      </c>
      <c r="L43" s="26">
        <v>0.68</v>
      </c>
      <c r="M43" s="27" t="str">
        <f t="shared" si="7"/>
        <v>M</v>
      </c>
      <c r="N43" s="26">
        <v>11.798080000000001</v>
      </c>
      <c r="O43" s="27" t="str">
        <f t="shared" si="8"/>
        <v>M</v>
      </c>
      <c r="P43" s="38">
        <v>62.832000000000008</v>
      </c>
      <c r="Q43" s="27" t="str">
        <f t="shared" si="9"/>
        <v>M</v>
      </c>
      <c r="R43" s="26">
        <v>1.788</v>
      </c>
      <c r="S43" s="27" t="str">
        <f t="shared" si="10"/>
        <v>S</v>
      </c>
      <c r="T43" s="26">
        <v>1.4319999999999999</v>
      </c>
      <c r="U43" s="27" t="str">
        <f t="shared" si="11"/>
        <v>S</v>
      </c>
      <c r="V43" s="26">
        <v>20.16</v>
      </c>
      <c r="W43" s="27" t="str">
        <f t="shared" si="12"/>
        <v>S</v>
      </c>
      <c r="X43" s="26">
        <v>2.2759999999999998</v>
      </c>
      <c r="Y43" s="27" t="str">
        <f t="shared" si="13"/>
        <v>S</v>
      </c>
    </row>
    <row r="44" spans="1:25" s="31" customFormat="1" ht="18" customHeight="1" x14ac:dyDescent="0.25">
      <c r="A44" s="25">
        <v>2890</v>
      </c>
      <c r="B44" s="36" t="s">
        <v>126</v>
      </c>
      <c r="C44" s="36" t="s">
        <v>94</v>
      </c>
      <c r="D44" s="36" t="s">
        <v>222</v>
      </c>
      <c r="E44" s="36"/>
      <c r="F44" s="36" t="s">
        <v>216</v>
      </c>
      <c r="G44" s="36" t="s">
        <v>30</v>
      </c>
      <c r="H44" s="36" t="s">
        <v>224</v>
      </c>
      <c r="I44" s="36" t="s">
        <v>31</v>
      </c>
      <c r="J44" s="37">
        <v>8.3000000000000007</v>
      </c>
      <c r="K44" s="39">
        <v>0.24</v>
      </c>
      <c r="L44" s="26">
        <v>0.88400000000000012</v>
      </c>
      <c r="M44" s="27" t="str">
        <f t="shared" si="7"/>
        <v>H</v>
      </c>
      <c r="N44" s="26">
        <v>7.6943999999999999</v>
      </c>
      <c r="O44" s="27" t="str">
        <f t="shared" si="8"/>
        <v>L</v>
      </c>
      <c r="P44" s="38">
        <v>72.896000000000001</v>
      </c>
      <c r="Q44" s="27" t="str">
        <f t="shared" si="9"/>
        <v>M</v>
      </c>
      <c r="R44" s="26">
        <v>2.4740000000000002</v>
      </c>
      <c r="S44" s="27" t="str">
        <f t="shared" si="10"/>
        <v>S</v>
      </c>
      <c r="T44" s="26">
        <v>1.3560000000000001</v>
      </c>
      <c r="U44" s="27" t="str">
        <f t="shared" si="11"/>
        <v>S</v>
      </c>
      <c r="V44" s="26">
        <v>17.53</v>
      </c>
      <c r="W44" s="27" t="str">
        <f t="shared" si="12"/>
        <v>S</v>
      </c>
      <c r="X44" s="26">
        <v>2.8420000000000001</v>
      </c>
      <c r="Y44" s="27" t="str">
        <f t="shared" si="13"/>
        <v>S</v>
      </c>
    </row>
    <row r="45" spans="1:25" s="31" customFormat="1" ht="18" customHeight="1" x14ac:dyDescent="0.25">
      <c r="A45" s="25">
        <v>2891</v>
      </c>
      <c r="B45" s="36" t="s">
        <v>220</v>
      </c>
      <c r="C45" s="36" t="s">
        <v>221</v>
      </c>
      <c r="D45" s="36" t="s">
        <v>222</v>
      </c>
      <c r="E45" s="36"/>
      <c r="F45" s="36" t="s">
        <v>216</v>
      </c>
      <c r="G45" s="36" t="s">
        <v>30</v>
      </c>
      <c r="H45" s="36" t="s">
        <v>226</v>
      </c>
      <c r="I45" s="36" t="s">
        <v>31</v>
      </c>
      <c r="J45" s="37">
        <v>8.4</v>
      </c>
      <c r="K45" s="39">
        <v>0.24</v>
      </c>
      <c r="L45" s="26">
        <v>0.95200000000000007</v>
      </c>
      <c r="M45" s="27" t="str">
        <f t="shared" si="7"/>
        <v>H</v>
      </c>
      <c r="N45" s="26">
        <v>8.720320000000001</v>
      </c>
      <c r="O45" s="27" t="str">
        <f t="shared" si="8"/>
        <v>L</v>
      </c>
      <c r="P45" s="38">
        <v>69.958399999999997</v>
      </c>
      <c r="Q45" s="27" t="str">
        <f t="shared" si="9"/>
        <v>M</v>
      </c>
      <c r="R45" s="26">
        <v>2.194</v>
      </c>
      <c r="S45" s="27" t="str">
        <f t="shared" si="10"/>
        <v>S</v>
      </c>
      <c r="T45" s="26">
        <v>1.49</v>
      </c>
      <c r="U45" s="27" t="str">
        <f t="shared" si="11"/>
        <v>S</v>
      </c>
      <c r="V45" s="26">
        <v>19.22</v>
      </c>
      <c r="W45" s="27" t="str">
        <f t="shared" si="12"/>
        <v>S</v>
      </c>
      <c r="X45" s="26">
        <v>2.8239999999999998</v>
      </c>
      <c r="Y45" s="27" t="str">
        <f t="shared" si="13"/>
        <v>S</v>
      </c>
    </row>
    <row r="46" spans="1:25" s="31" customFormat="1" ht="18" customHeight="1" x14ac:dyDescent="0.25">
      <c r="A46" s="25">
        <v>2892</v>
      </c>
      <c r="B46" s="36" t="s">
        <v>220</v>
      </c>
      <c r="C46" s="36" t="s">
        <v>221</v>
      </c>
      <c r="D46" s="36" t="s">
        <v>222</v>
      </c>
      <c r="E46" s="36"/>
      <c r="F46" s="36" t="s">
        <v>216</v>
      </c>
      <c r="G46" s="36" t="s">
        <v>30</v>
      </c>
      <c r="H46" s="36" t="s">
        <v>227</v>
      </c>
      <c r="I46" s="36" t="s">
        <v>31</v>
      </c>
      <c r="J46" s="37">
        <v>8.3000000000000007</v>
      </c>
      <c r="K46" s="39">
        <v>0.23</v>
      </c>
      <c r="L46" s="26">
        <v>0.81600000000000006</v>
      </c>
      <c r="M46" s="27" t="str">
        <f t="shared" si="7"/>
        <v>H</v>
      </c>
      <c r="N46" s="26">
        <v>12.824000000000002</v>
      </c>
      <c r="O46" s="27" t="str">
        <f t="shared" si="8"/>
        <v>M</v>
      </c>
      <c r="P46" s="38">
        <v>64.463999999999999</v>
      </c>
      <c r="Q46" s="27" t="str">
        <f t="shared" si="9"/>
        <v>M</v>
      </c>
      <c r="R46" s="26">
        <v>2.17</v>
      </c>
      <c r="S46" s="27" t="str">
        <f t="shared" si="10"/>
        <v>S</v>
      </c>
      <c r="T46" s="26">
        <v>1.87</v>
      </c>
      <c r="U46" s="27" t="str">
        <f t="shared" si="11"/>
        <v>S</v>
      </c>
      <c r="V46" s="26">
        <v>17.350000000000001</v>
      </c>
      <c r="W46" s="27" t="str">
        <f t="shared" si="12"/>
        <v>S</v>
      </c>
      <c r="X46" s="26">
        <v>2.7040000000000002</v>
      </c>
      <c r="Y46" s="27" t="str">
        <f t="shared" si="13"/>
        <v>S</v>
      </c>
    </row>
    <row r="47" spans="1:25" s="31" customFormat="1" ht="18" customHeight="1" x14ac:dyDescent="0.25">
      <c r="A47" s="25">
        <v>2893</v>
      </c>
      <c r="B47" s="36" t="s">
        <v>78</v>
      </c>
      <c r="C47" s="36" t="s">
        <v>54</v>
      </c>
      <c r="D47" s="36" t="s">
        <v>215</v>
      </c>
      <c r="E47" s="36"/>
      <c r="F47" s="36" t="s">
        <v>216</v>
      </c>
      <c r="G47" s="36" t="s">
        <v>30</v>
      </c>
      <c r="H47" s="36" t="s">
        <v>228</v>
      </c>
      <c r="I47" s="36" t="s">
        <v>31</v>
      </c>
      <c r="J47" s="37">
        <v>8.5</v>
      </c>
      <c r="K47" s="39">
        <v>0.16</v>
      </c>
      <c r="L47" s="26">
        <v>0.40800000000000003</v>
      </c>
      <c r="M47" s="27" t="str">
        <f t="shared" si="7"/>
        <v>L</v>
      </c>
      <c r="N47" s="26">
        <v>2.0518400000000003</v>
      </c>
      <c r="O47" s="27" t="str">
        <f t="shared" si="8"/>
        <v>L</v>
      </c>
      <c r="P47" s="38">
        <v>45.478400000000001</v>
      </c>
      <c r="Q47" s="27" t="str">
        <f t="shared" si="9"/>
        <v>L</v>
      </c>
      <c r="R47" s="26">
        <v>0.82199999999999995</v>
      </c>
      <c r="S47" s="27" t="str">
        <f t="shared" si="10"/>
        <v>S</v>
      </c>
      <c r="T47" s="26">
        <v>0.72799999999999998</v>
      </c>
      <c r="U47" s="27" t="str">
        <f t="shared" si="11"/>
        <v>S</v>
      </c>
      <c r="V47" s="26">
        <v>4.8760000000000003</v>
      </c>
      <c r="W47" s="27" t="str">
        <f t="shared" si="12"/>
        <v>S</v>
      </c>
      <c r="X47" s="26">
        <v>2.738</v>
      </c>
      <c r="Y47" s="27" t="str">
        <f t="shared" si="13"/>
        <v>S</v>
      </c>
    </row>
    <row r="48" spans="1:25" s="31" customFormat="1" ht="18" customHeight="1" x14ac:dyDescent="0.25">
      <c r="A48" s="25">
        <v>2894</v>
      </c>
      <c r="B48" s="36" t="s">
        <v>85</v>
      </c>
      <c r="C48" s="36" t="s">
        <v>51</v>
      </c>
      <c r="D48" s="36" t="s">
        <v>222</v>
      </c>
      <c r="E48" s="36"/>
      <c r="F48" s="36" t="s">
        <v>216</v>
      </c>
      <c r="G48" s="36" t="s">
        <v>30</v>
      </c>
      <c r="H48" s="36" t="s">
        <v>229</v>
      </c>
      <c r="I48" s="36" t="s">
        <v>31</v>
      </c>
      <c r="J48" s="37">
        <v>8.4</v>
      </c>
      <c r="K48" s="39">
        <v>0.22</v>
      </c>
      <c r="L48" s="26">
        <v>0.68</v>
      </c>
      <c r="M48" s="27" t="str">
        <f t="shared" si="7"/>
        <v>M</v>
      </c>
      <c r="N48" s="26">
        <v>3.0777600000000005</v>
      </c>
      <c r="O48" s="27" t="str">
        <f t="shared" si="8"/>
        <v>L</v>
      </c>
      <c r="P48" s="38">
        <v>61.635200000000005</v>
      </c>
      <c r="Q48" s="27" t="str">
        <f t="shared" si="9"/>
        <v>M</v>
      </c>
      <c r="R48" s="26">
        <v>1.6359999999999999</v>
      </c>
      <c r="S48" s="27" t="str">
        <f t="shared" si="10"/>
        <v>S</v>
      </c>
      <c r="T48" s="26">
        <v>1.1459999999999999</v>
      </c>
      <c r="U48" s="27" t="str">
        <f t="shared" si="11"/>
        <v>S</v>
      </c>
      <c r="V48" s="26">
        <v>14.85</v>
      </c>
      <c r="W48" s="27" t="str">
        <f t="shared" si="12"/>
        <v>S</v>
      </c>
      <c r="X48" s="26">
        <v>2.2759999999999998</v>
      </c>
      <c r="Y48" s="27" t="str">
        <f t="shared" si="13"/>
        <v>S</v>
      </c>
    </row>
    <row r="49" spans="1:25" s="31" customFormat="1" ht="18" customHeight="1" x14ac:dyDescent="0.25">
      <c r="A49" s="25">
        <v>2895</v>
      </c>
      <c r="B49" s="36" t="s">
        <v>62</v>
      </c>
      <c r="C49" s="36" t="s">
        <v>230</v>
      </c>
      <c r="D49" s="36" t="s">
        <v>231</v>
      </c>
      <c r="E49" s="36"/>
      <c r="F49" s="36" t="s">
        <v>216</v>
      </c>
      <c r="G49" s="36" t="s">
        <v>30</v>
      </c>
      <c r="H49" s="36" t="s">
        <v>228</v>
      </c>
      <c r="I49" s="36" t="s">
        <v>31</v>
      </c>
      <c r="J49" s="37">
        <v>8.3000000000000007</v>
      </c>
      <c r="K49" s="39">
        <v>0.23</v>
      </c>
      <c r="L49" s="26">
        <v>0.68</v>
      </c>
      <c r="M49" s="27" t="str">
        <f t="shared" si="7"/>
        <v>M</v>
      </c>
      <c r="N49" s="26">
        <v>13.336959999999999</v>
      </c>
      <c r="O49" s="27" t="str">
        <f t="shared" si="8"/>
        <v>M</v>
      </c>
      <c r="P49" s="38">
        <v>69.686400000000006</v>
      </c>
      <c r="Q49" s="27" t="str">
        <f t="shared" si="9"/>
        <v>M</v>
      </c>
      <c r="R49" s="26">
        <v>2.5139999999999998</v>
      </c>
      <c r="S49" s="27" t="str">
        <f t="shared" si="10"/>
        <v>S</v>
      </c>
      <c r="T49" s="26">
        <v>1.4319999999999999</v>
      </c>
      <c r="U49" s="27" t="str">
        <f t="shared" si="11"/>
        <v>S</v>
      </c>
      <c r="V49" s="26">
        <v>19.53</v>
      </c>
      <c r="W49" s="27" t="str">
        <f t="shared" si="12"/>
        <v>S</v>
      </c>
      <c r="X49" s="26">
        <v>2.8239999999999998</v>
      </c>
      <c r="Y49" s="27" t="str">
        <f t="shared" si="13"/>
        <v>S</v>
      </c>
    </row>
    <row r="50" spans="1:25" s="31" customFormat="1" ht="18" customHeight="1" x14ac:dyDescent="0.25">
      <c r="A50" s="25">
        <v>2896</v>
      </c>
      <c r="B50" s="36" t="s">
        <v>232</v>
      </c>
      <c r="C50" s="36" t="s">
        <v>233</v>
      </c>
      <c r="D50" s="36" t="s">
        <v>222</v>
      </c>
      <c r="E50" s="36"/>
      <c r="F50" s="36" t="s">
        <v>216</v>
      </c>
      <c r="G50" s="36" t="s">
        <v>30</v>
      </c>
      <c r="H50" s="36" t="s">
        <v>234</v>
      </c>
      <c r="I50" s="36" t="s">
        <v>31</v>
      </c>
      <c r="J50" s="37">
        <v>8.1999999999999993</v>
      </c>
      <c r="K50" s="39">
        <v>0.27</v>
      </c>
      <c r="L50" s="26">
        <v>0.95200000000000007</v>
      </c>
      <c r="M50" s="27" t="str">
        <f t="shared" si="7"/>
        <v>H</v>
      </c>
      <c r="N50" s="26">
        <v>10.772160000000001</v>
      </c>
      <c r="O50" s="27" t="str">
        <f t="shared" si="8"/>
        <v>M</v>
      </c>
      <c r="P50" s="38">
        <v>64.736000000000004</v>
      </c>
      <c r="Q50" s="27" t="str">
        <f t="shared" si="9"/>
        <v>M</v>
      </c>
      <c r="R50" s="26">
        <v>2.56</v>
      </c>
      <c r="S50" s="27" t="str">
        <f t="shared" si="10"/>
        <v>S</v>
      </c>
      <c r="T50" s="26">
        <v>1.5660000000000001</v>
      </c>
      <c r="U50" s="27" t="str">
        <f t="shared" si="11"/>
        <v>S</v>
      </c>
      <c r="V50" s="26">
        <v>18.78</v>
      </c>
      <c r="W50" s="27" t="str">
        <f t="shared" si="12"/>
        <v>S</v>
      </c>
      <c r="X50" s="26">
        <v>2.4300000000000002</v>
      </c>
      <c r="Y50" s="27" t="str">
        <f t="shared" si="13"/>
        <v>S</v>
      </c>
    </row>
    <row r="51" spans="1:25" s="31" customFormat="1" ht="18" customHeight="1" x14ac:dyDescent="0.25">
      <c r="A51" s="25">
        <v>2897</v>
      </c>
      <c r="B51" s="36" t="s">
        <v>235</v>
      </c>
      <c r="C51" s="36" t="s">
        <v>51</v>
      </c>
      <c r="D51" s="36" t="s">
        <v>222</v>
      </c>
      <c r="E51" s="36"/>
      <c r="F51" s="36" t="s">
        <v>216</v>
      </c>
      <c r="G51" s="36" t="s">
        <v>30</v>
      </c>
      <c r="H51" s="36" t="s">
        <v>236</v>
      </c>
      <c r="I51" s="36" t="s">
        <v>31</v>
      </c>
      <c r="J51" s="37">
        <v>8.4</v>
      </c>
      <c r="K51" s="39">
        <v>0.22</v>
      </c>
      <c r="L51" s="26">
        <v>0.81600000000000006</v>
      </c>
      <c r="M51" s="27" t="str">
        <f t="shared" si="7"/>
        <v>H</v>
      </c>
      <c r="N51" s="26">
        <v>9.7462400000000002</v>
      </c>
      <c r="O51" s="27" t="str">
        <f t="shared" si="8"/>
        <v>M</v>
      </c>
      <c r="P51" s="38">
        <v>56.847999999999999</v>
      </c>
      <c r="Q51" s="27" t="str">
        <f t="shared" si="9"/>
        <v>L</v>
      </c>
      <c r="R51" s="26">
        <v>2.2400000000000002</v>
      </c>
      <c r="S51" s="27" t="str">
        <f t="shared" si="10"/>
        <v>S</v>
      </c>
      <c r="T51" s="26">
        <v>1.6220000000000001</v>
      </c>
      <c r="U51" s="27" t="str">
        <f t="shared" si="11"/>
        <v>S</v>
      </c>
      <c r="V51" s="26">
        <v>15.66</v>
      </c>
      <c r="W51" s="27" t="str">
        <f t="shared" si="12"/>
        <v>S</v>
      </c>
      <c r="X51" s="26">
        <v>2.6520000000000001</v>
      </c>
      <c r="Y51" s="27" t="str">
        <f t="shared" si="13"/>
        <v>S</v>
      </c>
    </row>
    <row r="52" spans="1:25" s="31" customFormat="1" ht="18" customHeight="1" x14ac:dyDescent="0.25">
      <c r="A52" s="25">
        <v>2898</v>
      </c>
      <c r="B52" s="36" t="s">
        <v>85</v>
      </c>
      <c r="C52" s="36" t="s">
        <v>51</v>
      </c>
      <c r="D52" s="36" t="s">
        <v>222</v>
      </c>
      <c r="E52" s="36"/>
      <c r="F52" s="36" t="s">
        <v>216</v>
      </c>
      <c r="G52" s="36" t="s">
        <v>30</v>
      </c>
      <c r="H52" s="36" t="s">
        <v>237</v>
      </c>
      <c r="I52" s="36" t="s">
        <v>31</v>
      </c>
      <c r="J52" s="37">
        <v>8.3000000000000007</v>
      </c>
      <c r="K52" s="39">
        <v>0.22</v>
      </c>
      <c r="L52" s="26">
        <v>0.81600000000000006</v>
      </c>
      <c r="M52" s="27" t="str">
        <f t="shared" si="7"/>
        <v>H</v>
      </c>
      <c r="N52" s="26">
        <v>14.362880000000001</v>
      </c>
      <c r="O52" s="27" t="str">
        <f t="shared" si="8"/>
        <v>M</v>
      </c>
      <c r="P52" s="38">
        <v>57.283200000000001</v>
      </c>
      <c r="Q52" s="27" t="str">
        <f t="shared" si="9"/>
        <v>L</v>
      </c>
      <c r="R52" s="26">
        <v>1.962</v>
      </c>
      <c r="S52" s="27" t="str">
        <f t="shared" si="10"/>
        <v>S</v>
      </c>
      <c r="T52" s="26">
        <v>1.528</v>
      </c>
      <c r="U52" s="27" t="str">
        <f t="shared" si="11"/>
        <v>S</v>
      </c>
      <c r="V52" s="26">
        <v>22.2</v>
      </c>
      <c r="W52" s="27" t="str">
        <f t="shared" si="12"/>
        <v>S</v>
      </c>
      <c r="X52" s="26">
        <v>2.3620000000000001</v>
      </c>
      <c r="Y52" s="27" t="str">
        <f t="shared" si="13"/>
        <v>S</v>
      </c>
    </row>
    <row r="53" spans="1:25" s="31" customFormat="1" ht="18" customHeight="1" x14ac:dyDescent="0.25">
      <c r="A53" s="25">
        <v>2899</v>
      </c>
      <c r="B53" s="36" t="s">
        <v>85</v>
      </c>
      <c r="C53" s="36" t="s">
        <v>51</v>
      </c>
      <c r="D53" s="36" t="s">
        <v>222</v>
      </c>
      <c r="E53" s="36"/>
      <c r="F53" s="36" t="s">
        <v>216</v>
      </c>
      <c r="G53" s="36" t="s">
        <v>30</v>
      </c>
      <c r="H53" s="36" t="s">
        <v>238</v>
      </c>
      <c r="I53" s="36" t="s">
        <v>31</v>
      </c>
      <c r="J53" s="37">
        <v>8.1</v>
      </c>
      <c r="K53" s="39">
        <v>0.25</v>
      </c>
      <c r="L53" s="26">
        <v>0.95200000000000007</v>
      </c>
      <c r="M53" s="27" t="str">
        <f t="shared" si="7"/>
        <v>H</v>
      </c>
      <c r="N53" s="26">
        <v>9.7462400000000002</v>
      </c>
      <c r="O53" s="27" t="str">
        <f t="shared" si="8"/>
        <v>M</v>
      </c>
      <c r="P53" s="38">
        <v>68.435200000000009</v>
      </c>
      <c r="Q53" s="27" t="str">
        <f t="shared" si="9"/>
        <v>M</v>
      </c>
      <c r="R53" s="26">
        <v>1.24</v>
      </c>
      <c r="S53" s="27" t="str">
        <f t="shared" si="10"/>
        <v>S</v>
      </c>
      <c r="T53" s="26">
        <v>1.1279999999999999</v>
      </c>
      <c r="U53" s="27" t="str">
        <f t="shared" si="11"/>
        <v>S</v>
      </c>
      <c r="V53" s="26">
        <v>13.17</v>
      </c>
      <c r="W53" s="27" t="str">
        <f t="shared" si="12"/>
        <v>S</v>
      </c>
      <c r="X53" s="26">
        <v>2.944</v>
      </c>
      <c r="Y53" s="27" t="str">
        <f t="shared" si="13"/>
        <v>S</v>
      </c>
    </row>
    <row r="54" spans="1:25" s="31" customFormat="1" ht="18" customHeight="1" x14ac:dyDescent="0.25">
      <c r="A54" s="25">
        <v>2900</v>
      </c>
      <c r="B54" s="36" t="s">
        <v>239</v>
      </c>
      <c r="C54" s="36" t="s">
        <v>240</v>
      </c>
      <c r="D54" s="36" t="s">
        <v>241</v>
      </c>
      <c r="E54" s="36"/>
      <c r="F54" s="36" t="s">
        <v>216</v>
      </c>
      <c r="G54" s="36" t="s">
        <v>30</v>
      </c>
      <c r="H54" s="36" t="s">
        <v>242</v>
      </c>
      <c r="I54" s="36" t="s">
        <v>31</v>
      </c>
      <c r="J54" s="37">
        <v>8.3000000000000007</v>
      </c>
      <c r="K54" s="39">
        <v>0.26</v>
      </c>
      <c r="L54" s="26">
        <v>0.95200000000000007</v>
      </c>
      <c r="M54" s="27" t="str">
        <f t="shared" si="7"/>
        <v>H</v>
      </c>
      <c r="N54" s="26">
        <v>8.720320000000001</v>
      </c>
      <c r="O54" s="27" t="str">
        <f t="shared" si="8"/>
        <v>L</v>
      </c>
      <c r="P54" s="38">
        <v>36.556800000000003</v>
      </c>
      <c r="Q54" s="27" t="str">
        <f t="shared" si="9"/>
        <v>L</v>
      </c>
      <c r="R54" s="26">
        <v>1.444</v>
      </c>
      <c r="S54" s="27" t="str">
        <f t="shared" si="10"/>
        <v>S</v>
      </c>
      <c r="T54" s="26">
        <v>1.26</v>
      </c>
      <c r="U54" s="27" t="str">
        <f t="shared" si="11"/>
        <v>S</v>
      </c>
      <c r="V54" s="26">
        <v>16.22</v>
      </c>
      <c r="W54" s="27" t="str">
        <f t="shared" si="12"/>
        <v>S</v>
      </c>
      <c r="X54" s="26">
        <v>1.8660000000000001</v>
      </c>
      <c r="Y54" s="27" t="str">
        <f t="shared" si="13"/>
        <v>D</v>
      </c>
    </row>
    <row r="55" spans="1:25" s="31" customFormat="1" ht="18" customHeight="1" x14ac:dyDescent="0.25">
      <c r="A55" s="25">
        <v>2901</v>
      </c>
      <c r="B55" s="36" t="s">
        <v>79</v>
      </c>
      <c r="C55" s="36" t="s">
        <v>243</v>
      </c>
      <c r="D55" s="36" t="s">
        <v>222</v>
      </c>
      <c r="E55" s="36"/>
      <c r="F55" s="36" t="s">
        <v>216</v>
      </c>
      <c r="G55" s="36" t="s">
        <v>30</v>
      </c>
      <c r="H55" s="36" t="s">
        <v>244</v>
      </c>
      <c r="I55" s="36" t="s">
        <v>31</v>
      </c>
      <c r="J55" s="37">
        <v>8.3000000000000007</v>
      </c>
      <c r="K55" s="39">
        <v>0.24</v>
      </c>
      <c r="L55" s="26">
        <v>0.97919999999999996</v>
      </c>
      <c r="M55" s="27" t="str">
        <f t="shared" si="7"/>
        <v>H</v>
      </c>
      <c r="N55" s="26">
        <v>14.362880000000001</v>
      </c>
      <c r="O55" s="27" t="str">
        <f t="shared" si="8"/>
        <v>M</v>
      </c>
      <c r="P55" s="38">
        <v>57.555200000000006</v>
      </c>
      <c r="Q55" s="27" t="str">
        <f t="shared" si="9"/>
        <v>L</v>
      </c>
      <c r="R55" s="26">
        <v>1.67</v>
      </c>
      <c r="S55" s="27" t="str">
        <f t="shared" si="10"/>
        <v>S</v>
      </c>
      <c r="T55" s="26">
        <v>1.1279999999999999</v>
      </c>
      <c r="U55" s="27" t="str">
        <f t="shared" si="11"/>
        <v>S</v>
      </c>
      <c r="V55" s="26">
        <v>13.73</v>
      </c>
      <c r="W55" s="27" t="str">
        <f t="shared" si="12"/>
        <v>S</v>
      </c>
      <c r="X55" s="26">
        <v>1.712</v>
      </c>
      <c r="Y55" s="27" t="str">
        <f t="shared" si="13"/>
        <v>D</v>
      </c>
    </row>
    <row r="56" spans="1:25" s="31" customFormat="1" ht="18" customHeight="1" x14ac:dyDescent="0.25">
      <c r="A56" s="25">
        <v>2902</v>
      </c>
      <c r="B56" s="36" t="s">
        <v>60</v>
      </c>
      <c r="C56" s="36" t="s">
        <v>93</v>
      </c>
      <c r="D56" s="36" t="s">
        <v>215</v>
      </c>
      <c r="E56" s="36"/>
      <c r="F56" s="36" t="s">
        <v>216</v>
      </c>
      <c r="G56" s="36" t="s">
        <v>30</v>
      </c>
      <c r="H56" s="36" t="s">
        <v>245</v>
      </c>
      <c r="I56" s="36" t="s">
        <v>31</v>
      </c>
      <c r="J56" s="37">
        <v>8.3000000000000007</v>
      </c>
      <c r="K56" s="39">
        <v>0.22</v>
      </c>
      <c r="L56" s="26">
        <v>0.76</v>
      </c>
      <c r="M56" s="27" t="str">
        <f t="shared" si="7"/>
        <v>H</v>
      </c>
      <c r="N56" s="26">
        <v>10.259200000000002</v>
      </c>
      <c r="O56" s="27" t="str">
        <f t="shared" si="8"/>
        <v>M</v>
      </c>
      <c r="P56" s="38">
        <v>53.420800000000007</v>
      </c>
      <c r="Q56" s="27" t="str">
        <f t="shared" si="9"/>
        <v>L</v>
      </c>
      <c r="R56" s="26">
        <v>1.8740000000000001</v>
      </c>
      <c r="S56" s="27" t="str">
        <f t="shared" si="10"/>
        <v>S</v>
      </c>
      <c r="T56" s="26">
        <v>1.26</v>
      </c>
      <c r="U56" s="27" t="str">
        <f t="shared" si="11"/>
        <v>S</v>
      </c>
      <c r="V56" s="26">
        <v>15.04</v>
      </c>
      <c r="W56" s="27" t="str">
        <f t="shared" si="12"/>
        <v>S</v>
      </c>
      <c r="X56" s="26">
        <v>2.4820000000000002</v>
      </c>
      <c r="Y56" s="27" t="str">
        <f t="shared" si="13"/>
        <v>S</v>
      </c>
    </row>
    <row r="57" spans="1:25" s="31" customFormat="1" ht="18" customHeight="1" x14ac:dyDescent="0.25">
      <c r="A57" s="25">
        <v>2903</v>
      </c>
      <c r="B57" s="36" t="s">
        <v>79</v>
      </c>
      <c r="C57" s="36" t="s">
        <v>243</v>
      </c>
      <c r="D57" s="36" t="s">
        <v>222</v>
      </c>
      <c r="E57" s="36"/>
      <c r="F57" s="36" t="s">
        <v>216</v>
      </c>
      <c r="G57" s="36" t="s">
        <v>30</v>
      </c>
      <c r="H57" s="36" t="s">
        <v>246</v>
      </c>
      <c r="I57" s="36" t="s">
        <v>31</v>
      </c>
      <c r="J57" s="37">
        <v>8.1999999999999993</v>
      </c>
      <c r="K57" s="39">
        <v>0.23</v>
      </c>
      <c r="L57" s="26">
        <v>0.8125</v>
      </c>
      <c r="M57" s="27" t="str">
        <f t="shared" si="7"/>
        <v>H</v>
      </c>
      <c r="N57" s="26">
        <v>13.849920000000001</v>
      </c>
      <c r="O57" s="27" t="str">
        <f t="shared" si="8"/>
        <v>M</v>
      </c>
      <c r="P57" s="38">
        <v>64.627200000000002</v>
      </c>
      <c r="Q57" s="27" t="str">
        <f t="shared" si="9"/>
        <v>M</v>
      </c>
      <c r="R57" s="26">
        <v>1.9159999999999999</v>
      </c>
      <c r="S57" s="27" t="str">
        <f t="shared" si="10"/>
        <v>S</v>
      </c>
      <c r="T57" s="26">
        <v>1.528</v>
      </c>
      <c r="U57" s="27" t="str">
        <f t="shared" si="11"/>
        <v>S</v>
      </c>
      <c r="V57" s="26">
        <v>15.35</v>
      </c>
      <c r="W57" s="27" t="str">
        <f t="shared" si="12"/>
        <v>S</v>
      </c>
      <c r="X57" s="26">
        <v>1.712</v>
      </c>
      <c r="Y57" s="27" t="str">
        <f t="shared" si="13"/>
        <v>D</v>
      </c>
    </row>
    <row r="58" spans="1:25" s="31" customFormat="1" ht="18" customHeight="1" x14ac:dyDescent="0.25">
      <c r="A58" s="25">
        <v>2904</v>
      </c>
      <c r="B58" s="36" t="s">
        <v>232</v>
      </c>
      <c r="C58" s="36" t="s">
        <v>233</v>
      </c>
      <c r="D58" s="36" t="s">
        <v>222</v>
      </c>
      <c r="E58" s="36"/>
      <c r="F58" s="36" t="s">
        <v>216</v>
      </c>
      <c r="G58" s="36" t="s">
        <v>30</v>
      </c>
      <c r="H58" s="36" t="s">
        <v>247</v>
      </c>
      <c r="I58" s="36" t="s">
        <v>31</v>
      </c>
      <c r="J58" s="37">
        <v>8.1999999999999993</v>
      </c>
      <c r="K58" s="39">
        <v>0.24</v>
      </c>
      <c r="L58" s="26">
        <v>0.76</v>
      </c>
      <c r="M58" s="27" t="str">
        <f t="shared" si="7"/>
        <v>H</v>
      </c>
      <c r="N58" s="26">
        <v>14.362880000000001</v>
      </c>
      <c r="O58" s="27" t="str">
        <f t="shared" si="8"/>
        <v>M</v>
      </c>
      <c r="P58" s="38">
        <v>61.744</v>
      </c>
      <c r="Q58" s="27" t="str">
        <f t="shared" si="9"/>
        <v>M</v>
      </c>
      <c r="R58" s="26">
        <v>2.0539999999999998</v>
      </c>
      <c r="S58" s="27" t="str">
        <f t="shared" si="10"/>
        <v>S</v>
      </c>
      <c r="T58" s="26">
        <v>1.1080000000000001</v>
      </c>
      <c r="U58" s="27" t="str">
        <f t="shared" si="11"/>
        <v>S</v>
      </c>
      <c r="V58" s="26">
        <v>14.35</v>
      </c>
      <c r="W58" s="27" t="str">
        <f t="shared" si="12"/>
        <v>S</v>
      </c>
      <c r="X58" s="26">
        <v>1.97</v>
      </c>
      <c r="Y58" s="27" t="str">
        <f t="shared" si="13"/>
        <v>D</v>
      </c>
    </row>
    <row r="59" spans="1:25" s="31" customFormat="1" ht="18" customHeight="1" x14ac:dyDescent="0.25">
      <c r="A59" s="25">
        <v>2905</v>
      </c>
      <c r="B59" s="36" t="s">
        <v>38</v>
      </c>
      <c r="C59" s="36" t="s">
        <v>248</v>
      </c>
      <c r="D59" s="36" t="s">
        <v>249</v>
      </c>
      <c r="E59" s="36"/>
      <c r="F59" s="36" t="s">
        <v>216</v>
      </c>
      <c r="G59" s="36" t="s">
        <v>30</v>
      </c>
      <c r="H59" s="36" t="s">
        <v>250</v>
      </c>
      <c r="I59" s="36" t="s">
        <v>31</v>
      </c>
      <c r="J59" s="37">
        <v>8.3000000000000007</v>
      </c>
      <c r="K59" s="39">
        <v>0.24</v>
      </c>
      <c r="L59" s="26">
        <v>0.8125</v>
      </c>
      <c r="M59" s="27" t="str">
        <f t="shared" si="7"/>
        <v>H</v>
      </c>
      <c r="N59" s="26">
        <v>9.2332800000000006</v>
      </c>
      <c r="O59" s="27" t="str">
        <f t="shared" si="8"/>
        <v>L</v>
      </c>
      <c r="P59" s="38">
        <v>73.712000000000003</v>
      </c>
      <c r="Q59" s="27" t="str">
        <f t="shared" si="9"/>
        <v>M</v>
      </c>
      <c r="R59" s="26">
        <v>2.7240000000000002</v>
      </c>
      <c r="S59" s="27" t="str">
        <f t="shared" si="10"/>
        <v>S</v>
      </c>
      <c r="T59" s="26">
        <v>1.47</v>
      </c>
      <c r="U59" s="27" t="str">
        <f t="shared" si="11"/>
        <v>S</v>
      </c>
      <c r="V59" s="26">
        <v>18.97</v>
      </c>
      <c r="W59" s="27" t="str">
        <f t="shared" si="12"/>
        <v>S</v>
      </c>
      <c r="X59" s="26">
        <v>2.738</v>
      </c>
      <c r="Y59" s="27" t="str">
        <f t="shared" si="13"/>
        <v>S</v>
      </c>
    </row>
    <row r="60" spans="1:25" s="31" customFormat="1" ht="18" customHeight="1" x14ac:dyDescent="0.25">
      <c r="A60" s="25">
        <v>2906</v>
      </c>
      <c r="B60" s="36" t="s">
        <v>235</v>
      </c>
      <c r="C60" s="36" t="s">
        <v>51</v>
      </c>
      <c r="D60" s="36" t="s">
        <v>222</v>
      </c>
      <c r="E60" s="36"/>
      <c r="F60" s="36" t="s">
        <v>216</v>
      </c>
      <c r="G60" s="36" t="s">
        <v>30</v>
      </c>
      <c r="H60" s="36" t="s">
        <v>251</v>
      </c>
      <c r="I60" s="36" t="s">
        <v>31</v>
      </c>
      <c r="J60" s="37">
        <v>8.4</v>
      </c>
      <c r="K60" s="39">
        <v>0.16</v>
      </c>
      <c r="L60" s="26">
        <v>0.25</v>
      </c>
      <c r="M60" s="27" t="str">
        <f t="shared" si="7"/>
        <v>L</v>
      </c>
      <c r="N60" s="26">
        <v>3.5907200000000001</v>
      </c>
      <c r="O60" s="27" t="str">
        <f t="shared" si="8"/>
        <v>L</v>
      </c>
      <c r="P60" s="38">
        <v>60.220800000000004</v>
      </c>
      <c r="Q60" s="27" t="str">
        <f t="shared" si="9"/>
        <v>M</v>
      </c>
      <c r="R60" s="26">
        <v>1.1419999999999999</v>
      </c>
      <c r="S60" s="27" t="str">
        <f t="shared" si="10"/>
        <v>S</v>
      </c>
      <c r="T60" s="26">
        <v>0.748</v>
      </c>
      <c r="U60" s="27" t="str">
        <f t="shared" si="11"/>
        <v>S</v>
      </c>
      <c r="V60" s="26">
        <v>4.3140000000000001</v>
      </c>
      <c r="W60" s="27" t="str">
        <f t="shared" si="12"/>
        <v>D</v>
      </c>
      <c r="X60" s="26">
        <v>2.9940000000000002</v>
      </c>
      <c r="Y60" s="27" t="str">
        <f t="shared" si="13"/>
        <v>S</v>
      </c>
    </row>
    <row r="61" spans="1:25" s="31" customFormat="1" ht="18" customHeight="1" x14ac:dyDescent="0.25">
      <c r="A61" s="25">
        <v>2907</v>
      </c>
      <c r="B61" s="36" t="s">
        <v>232</v>
      </c>
      <c r="C61" s="36" t="s">
        <v>233</v>
      </c>
      <c r="D61" s="36" t="s">
        <v>222</v>
      </c>
      <c r="E61" s="36"/>
      <c r="F61" s="36" t="s">
        <v>216</v>
      </c>
      <c r="G61" s="36" t="s">
        <v>30</v>
      </c>
      <c r="H61" s="36" t="s">
        <v>252</v>
      </c>
      <c r="I61" s="36" t="s">
        <v>31</v>
      </c>
      <c r="J61" s="37">
        <v>8.4</v>
      </c>
      <c r="K61" s="39">
        <v>0.21</v>
      </c>
      <c r="L61" s="26">
        <v>0.625</v>
      </c>
      <c r="M61" s="27" t="str">
        <f t="shared" si="7"/>
        <v>M</v>
      </c>
      <c r="N61" s="26">
        <v>4.6166400000000003</v>
      </c>
      <c r="O61" s="27" t="str">
        <f t="shared" si="8"/>
        <v>L</v>
      </c>
      <c r="P61" s="38">
        <v>63.756800000000005</v>
      </c>
      <c r="Q61" s="27" t="str">
        <f t="shared" si="9"/>
        <v>M</v>
      </c>
      <c r="R61" s="26">
        <v>1.6020000000000001</v>
      </c>
      <c r="S61" s="27" t="str">
        <f t="shared" si="10"/>
        <v>S</v>
      </c>
      <c r="T61" s="26">
        <v>0.93799999999999994</v>
      </c>
      <c r="U61" s="27" t="str">
        <f t="shared" si="11"/>
        <v>S</v>
      </c>
      <c r="V61" s="26">
        <v>11.05</v>
      </c>
      <c r="W61" s="27" t="str">
        <f t="shared" si="12"/>
        <v>S</v>
      </c>
      <c r="X61" s="26">
        <v>2.1739999999999999</v>
      </c>
      <c r="Y61" s="27" t="str">
        <f t="shared" si="13"/>
        <v>S</v>
      </c>
    </row>
    <row r="62" spans="1:25" s="31" customFormat="1" ht="18" customHeight="1" x14ac:dyDescent="0.25">
      <c r="A62" s="25">
        <v>2908</v>
      </c>
      <c r="B62" s="36" t="s">
        <v>38</v>
      </c>
      <c r="C62" s="36" t="s">
        <v>248</v>
      </c>
      <c r="D62" s="36" t="s">
        <v>249</v>
      </c>
      <c r="E62" s="36"/>
      <c r="F62" s="36" t="s">
        <v>216</v>
      </c>
      <c r="G62" s="36" t="s">
        <v>30</v>
      </c>
      <c r="H62" s="36" t="s">
        <v>253</v>
      </c>
      <c r="I62" s="36" t="s">
        <v>31</v>
      </c>
      <c r="J62" s="37">
        <v>8.5</v>
      </c>
      <c r="K62" s="39">
        <v>0.31</v>
      </c>
      <c r="L62" s="26">
        <v>0.6875</v>
      </c>
      <c r="M62" s="27" t="str">
        <f t="shared" si="7"/>
        <v>M</v>
      </c>
      <c r="N62" s="26">
        <v>4.6166400000000003</v>
      </c>
      <c r="O62" s="27" t="str">
        <f t="shared" si="8"/>
        <v>L</v>
      </c>
      <c r="P62" s="38">
        <v>66.367999999999995</v>
      </c>
      <c r="Q62" s="27" t="str">
        <f t="shared" si="9"/>
        <v>M</v>
      </c>
      <c r="R62" s="26">
        <v>1.1299999999999999</v>
      </c>
      <c r="S62" s="27" t="str">
        <f t="shared" si="10"/>
        <v>S</v>
      </c>
      <c r="T62" s="26">
        <v>1.298</v>
      </c>
      <c r="U62" s="27" t="str">
        <f t="shared" si="11"/>
        <v>S</v>
      </c>
      <c r="V62" s="26">
        <v>17.16</v>
      </c>
      <c r="W62" s="27" t="str">
        <f t="shared" si="12"/>
        <v>S</v>
      </c>
      <c r="X62" s="26">
        <v>2.294</v>
      </c>
      <c r="Y62" s="27" t="str">
        <f t="shared" si="13"/>
        <v>S</v>
      </c>
    </row>
    <row r="63" spans="1:25" s="31" customFormat="1" ht="18" customHeight="1" x14ac:dyDescent="0.25">
      <c r="A63" s="25">
        <v>2909</v>
      </c>
      <c r="B63" s="36" t="s">
        <v>60</v>
      </c>
      <c r="C63" s="36" t="s">
        <v>93</v>
      </c>
      <c r="D63" s="36" t="s">
        <v>215</v>
      </c>
      <c r="E63" s="36"/>
      <c r="F63" s="36" t="s">
        <v>216</v>
      </c>
      <c r="G63" s="36" t="s">
        <v>30</v>
      </c>
      <c r="H63" s="36" t="s">
        <v>254</v>
      </c>
      <c r="I63" s="36" t="s">
        <v>31</v>
      </c>
      <c r="J63" s="37">
        <v>8.5</v>
      </c>
      <c r="K63" s="39">
        <v>0.17</v>
      </c>
      <c r="L63" s="26">
        <v>0.4375</v>
      </c>
      <c r="M63" s="27" t="str">
        <f t="shared" si="7"/>
        <v>L</v>
      </c>
      <c r="N63" s="26">
        <v>2.0518400000000003</v>
      </c>
      <c r="O63" s="27" t="str">
        <f t="shared" si="8"/>
        <v>L</v>
      </c>
      <c r="P63" s="38">
        <v>49.014400000000002</v>
      </c>
      <c r="Q63" s="27" t="str">
        <f t="shared" si="9"/>
        <v>L</v>
      </c>
      <c r="R63" s="26">
        <v>0.82199999999999995</v>
      </c>
      <c r="S63" s="27" t="str">
        <f t="shared" si="10"/>
        <v>S</v>
      </c>
      <c r="T63" s="26">
        <v>0.69</v>
      </c>
      <c r="U63" s="27" t="str">
        <f t="shared" si="11"/>
        <v>S</v>
      </c>
      <c r="V63" s="26">
        <v>4.2519999999999998</v>
      </c>
      <c r="W63" s="27" t="str">
        <f t="shared" si="12"/>
        <v>D</v>
      </c>
      <c r="X63" s="26">
        <v>2.5499999999999998</v>
      </c>
      <c r="Y63" s="27" t="str">
        <f t="shared" si="13"/>
        <v>S</v>
      </c>
    </row>
    <row r="64" spans="1:25" s="31" customFormat="1" ht="18" customHeight="1" x14ac:dyDescent="0.25">
      <c r="A64" s="25">
        <v>2910</v>
      </c>
      <c r="B64" s="36" t="s">
        <v>243</v>
      </c>
      <c r="C64" s="36" t="s">
        <v>233</v>
      </c>
      <c r="D64" s="36" t="s">
        <v>222</v>
      </c>
      <c r="E64" s="36"/>
      <c r="F64" s="36" t="s">
        <v>216</v>
      </c>
      <c r="G64" s="36" t="s">
        <v>30</v>
      </c>
      <c r="H64" s="36" t="s">
        <v>253</v>
      </c>
      <c r="I64" s="36" t="s">
        <v>31</v>
      </c>
      <c r="J64" s="37">
        <v>8.3000000000000007</v>
      </c>
      <c r="K64" s="39">
        <v>0.18</v>
      </c>
      <c r="L64" s="26">
        <v>0.76</v>
      </c>
      <c r="M64" s="27" t="str">
        <f t="shared" si="7"/>
        <v>H</v>
      </c>
      <c r="N64" s="26">
        <v>14.875840000000002</v>
      </c>
      <c r="O64" s="27" t="str">
        <f t="shared" si="8"/>
        <v>M</v>
      </c>
      <c r="P64" s="38">
        <v>58.6432</v>
      </c>
      <c r="Q64" s="27" t="str">
        <f t="shared" si="9"/>
        <v>M</v>
      </c>
      <c r="R64" s="26">
        <v>1.968</v>
      </c>
      <c r="S64" s="27" t="str">
        <f t="shared" si="10"/>
        <v>S</v>
      </c>
      <c r="T64" s="26">
        <v>1.07</v>
      </c>
      <c r="U64" s="27" t="str">
        <f t="shared" si="11"/>
        <v>S</v>
      </c>
      <c r="V64" s="26">
        <v>12.48</v>
      </c>
      <c r="W64" s="27" t="str">
        <f t="shared" si="12"/>
        <v>S</v>
      </c>
      <c r="X64" s="26">
        <v>1.3540000000000001</v>
      </c>
      <c r="Y64" s="27" t="str">
        <f t="shared" si="13"/>
        <v>D</v>
      </c>
    </row>
    <row r="65" spans="1:25" s="31" customFormat="1" ht="18" customHeight="1" x14ac:dyDescent="0.25">
      <c r="A65" s="25">
        <v>2911</v>
      </c>
      <c r="B65" s="36" t="s">
        <v>243</v>
      </c>
      <c r="C65" s="36" t="s">
        <v>233</v>
      </c>
      <c r="D65" s="36" t="s">
        <v>222</v>
      </c>
      <c r="E65" s="36"/>
      <c r="F65" s="36" t="s">
        <v>216</v>
      </c>
      <c r="G65" s="36" t="s">
        <v>30</v>
      </c>
      <c r="H65" s="36" t="s">
        <v>255</v>
      </c>
      <c r="I65" s="36" t="s">
        <v>31</v>
      </c>
      <c r="J65" s="37">
        <v>8.1999999999999993</v>
      </c>
      <c r="K65" s="39">
        <v>0.27</v>
      </c>
      <c r="L65" s="26">
        <v>0.875</v>
      </c>
      <c r="M65" s="27" t="str">
        <f t="shared" si="7"/>
        <v>H</v>
      </c>
      <c r="N65" s="26">
        <v>8.720320000000001</v>
      </c>
      <c r="O65" s="27" t="str">
        <f t="shared" si="8"/>
        <v>L</v>
      </c>
      <c r="P65" s="38">
        <v>76.432000000000016</v>
      </c>
      <c r="Q65" s="27" t="str">
        <f t="shared" si="9"/>
        <v>M</v>
      </c>
      <c r="R65" s="26">
        <v>2.6179999999999999</v>
      </c>
      <c r="S65" s="27" t="str">
        <f t="shared" si="10"/>
        <v>S</v>
      </c>
      <c r="T65" s="26">
        <v>1.3740000000000001</v>
      </c>
      <c r="U65" s="27" t="str">
        <f t="shared" si="11"/>
        <v>S</v>
      </c>
      <c r="V65" s="26">
        <v>15.41</v>
      </c>
      <c r="W65" s="27" t="str">
        <f t="shared" si="12"/>
        <v>S</v>
      </c>
      <c r="X65" s="26">
        <v>2.2759999999999998</v>
      </c>
      <c r="Y65" s="27" t="str">
        <f t="shared" si="13"/>
        <v>S</v>
      </c>
    </row>
    <row r="66" spans="1:25" s="31" customFormat="1" ht="18" customHeight="1" x14ac:dyDescent="0.25">
      <c r="A66" s="25">
        <v>2912</v>
      </c>
      <c r="B66" s="36" t="s">
        <v>243</v>
      </c>
      <c r="C66" s="36" t="s">
        <v>233</v>
      </c>
      <c r="D66" s="36" t="s">
        <v>222</v>
      </c>
      <c r="E66" s="36"/>
      <c r="F66" s="36" t="s">
        <v>216</v>
      </c>
      <c r="G66" s="36" t="s">
        <v>30</v>
      </c>
      <c r="H66" s="36" t="s">
        <v>256</v>
      </c>
      <c r="I66" s="36" t="s">
        <v>31</v>
      </c>
      <c r="J66" s="37">
        <v>8.1999999999999993</v>
      </c>
      <c r="K66" s="39">
        <v>0.22</v>
      </c>
      <c r="L66" s="26">
        <v>0.6875</v>
      </c>
      <c r="M66" s="27" t="str">
        <f t="shared" si="7"/>
        <v>M</v>
      </c>
      <c r="N66" s="26">
        <v>9.2332800000000006</v>
      </c>
      <c r="O66" s="27" t="str">
        <f t="shared" si="8"/>
        <v>L</v>
      </c>
      <c r="P66" s="38">
        <v>70.176000000000002</v>
      </c>
      <c r="Q66" s="27" t="str">
        <f t="shared" si="9"/>
        <v>M</v>
      </c>
      <c r="R66" s="26">
        <v>1.99</v>
      </c>
      <c r="S66" s="27" t="str">
        <f t="shared" si="10"/>
        <v>S</v>
      </c>
      <c r="T66" s="26">
        <v>1.1279999999999999</v>
      </c>
      <c r="U66" s="27" t="str">
        <f t="shared" si="11"/>
        <v>S</v>
      </c>
      <c r="V66" s="26">
        <v>13.54</v>
      </c>
      <c r="W66" s="27" t="str">
        <f t="shared" si="12"/>
        <v>S</v>
      </c>
      <c r="X66" s="26">
        <v>1.542</v>
      </c>
      <c r="Y66" s="27" t="str">
        <f t="shared" si="13"/>
        <v>D</v>
      </c>
    </row>
    <row r="67" spans="1:25" s="31" customFormat="1" ht="18" customHeight="1" x14ac:dyDescent="0.25">
      <c r="A67" s="25">
        <v>2913</v>
      </c>
      <c r="B67" s="36" t="s">
        <v>235</v>
      </c>
      <c r="C67" s="36" t="s">
        <v>51</v>
      </c>
      <c r="D67" s="36" t="s">
        <v>222</v>
      </c>
      <c r="E67" s="36"/>
      <c r="F67" s="36" t="s">
        <v>216</v>
      </c>
      <c r="G67" s="36" t="s">
        <v>30</v>
      </c>
      <c r="H67" s="36" t="s">
        <v>254</v>
      </c>
      <c r="I67" s="36" t="s">
        <v>31</v>
      </c>
      <c r="J67" s="37">
        <v>8.1999999999999993</v>
      </c>
      <c r="K67" s="39">
        <v>0.28000000000000003</v>
      </c>
      <c r="L67" s="26">
        <v>0.6875</v>
      </c>
      <c r="M67" s="27" t="str">
        <f t="shared" si="7"/>
        <v>M</v>
      </c>
      <c r="N67" s="26">
        <v>11.285120000000001</v>
      </c>
      <c r="O67" s="27" t="str">
        <f t="shared" si="8"/>
        <v>M</v>
      </c>
      <c r="P67" s="38">
        <v>62.56</v>
      </c>
      <c r="Q67" s="27" t="str">
        <f t="shared" si="9"/>
        <v>M</v>
      </c>
      <c r="R67" s="26">
        <v>2.2400000000000002</v>
      </c>
      <c r="S67" s="27" t="str">
        <f t="shared" si="10"/>
        <v>S</v>
      </c>
      <c r="T67" s="26">
        <v>1.1080000000000001</v>
      </c>
      <c r="U67" s="27" t="str">
        <f t="shared" si="11"/>
        <v>S</v>
      </c>
      <c r="V67" s="26">
        <v>17.66</v>
      </c>
      <c r="W67" s="27" t="str">
        <f t="shared" si="12"/>
        <v>S</v>
      </c>
      <c r="X67" s="26">
        <v>1.764</v>
      </c>
      <c r="Y67" s="27" t="str">
        <f t="shared" si="13"/>
        <v>D</v>
      </c>
    </row>
    <row r="68" spans="1:25" s="31" customFormat="1" ht="18" customHeight="1" x14ac:dyDescent="0.25">
      <c r="A68" s="25">
        <v>2914</v>
      </c>
      <c r="B68" s="36" t="s">
        <v>62</v>
      </c>
      <c r="C68" s="36" t="s">
        <v>230</v>
      </c>
      <c r="D68" s="36" t="s">
        <v>231</v>
      </c>
      <c r="E68" s="36"/>
      <c r="F68" s="36" t="s">
        <v>216</v>
      </c>
      <c r="G68" s="36" t="s">
        <v>30</v>
      </c>
      <c r="H68" s="36" t="s">
        <v>219</v>
      </c>
      <c r="I68" s="36" t="s">
        <v>31</v>
      </c>
      <c r="J68" s="37">
        <v>8.4</v>
      </c>
      <c r="K68" s="39">
        <v>0.16</v>
      </c>
      <c r="L68" s="26">
        <v>0.375</v>
      </c>
      <c r="M68" s="27" t="str">
        <f t="shared" si="7"/>
        <v>L</v>
      </c>
      <c r="N68" s="26">
        <v>3.5907200000000001</v>
      </c>
      <c r="O68" s="27" t="str">
        <f t="shared" si="8"/>
        <v>L</v>
      </c>
      <c r="P68" s="38">
        <v>50.700800000000008</v>
      </c>
      <c r="Q68" s="27" t="str">
        <f t="shared" si="9"/>
        <v>L</v>
      </c>
      <c r="R68" s="26">
        <v>0.81</v>
      </c>
      <c r="S68" s="27" t="str">
        <f t="shared" si="10"/>
        <v>S</v>
      </c>
      <c r="T68" s="26">
        <v>0.61399999999999999</v>
      </c>
      <c r="U68" s="27" t="str">
        <f t="shared" si="11"/>
        <v>S</v>
      </c>
      <c r="V68" s="26">
        <v>3.6280000000000001</v>
      </c>
      <c r="W68" s="27" t="str">
        <f t="shared" si="12"/>
        <v>D</v>
      </c>
      <c r="X68" s="26">
        <v>2.294</v>
      </c>
      <c r="Y68" s="27" t="str">
        <f t="shared" si="13"/>
        <v>S</v>
      </c>
    </row>
    <row r="69" spans="1:25" s="31" customFormat="1" ht="18" customHeight="1" x14ac:dyDescent="0.25">
      <c r="A69" s="25">
        <v>2915</v>
      </c>
      <c r="B69" s="36" t="s">
        <v>131</v>
      </c>
      <c r="C69" s="36"/>
      <c r="D69" s="36" t="s">
        <v>159</v>
      </c>
      <c r="E69" s="36" t="s">
        <v>160</v>
      </c>
      <c r="F69" s="36" t="s">
        <v>170</v>
      </c>
      <c r="G69" s="36" t="s">
        <v>64</v>
      </c>
      <c r="H69" s="36" t="s">
        <v>171</v>
      </c>
      <c r="I69" s="36" t="s">
        <v>41</v>
      </c>
      <c r="J69" s="37">
        <v>8</v>
      </c>
      <c r="K69" s="39">
        <v>0.39</v>
      </c>
      <c r="L69" s="26">
        <v>0.625</v>
      </c>
      <c r="M69" s="27" t="str">
        <f t="shared" si="7"/>
        <v>M</v>
      </c>
      <c r="N69" s="26">
        <v>10.772160000000001</v>
      </c>
      <c r="O69" s="27" t="str">
        <f t="shared" si="8"/>
        <v>M</v>
      </c>
      <c r="P69" s="38">
        <v>312.90880000000004</v>
      </c>
      <c r="Q69" s="27" t="str">
        <f t="shared" si="9"/>
        <v>H</v>
      </c>
      <c r="R69" s="26">
        <v>1.944</v>
      </c>
      <c r="S69" s="27" t="str">
        <f t="shared" si="10"/>
        <v>S</v>
      </c>
      <c r="T69" s="26">
        <v>3.258</v>
      </c>
      <c r="U69" s="27" t="str">
        <f t="shared" si="11"/>
        <v>S</v>
      </c>
      <c r="V69" s="26">
        <v>10.3</v>
      </c>
      <c r="W69" s="27" t="str">
        <f t="shared" si="12"/>
        <v>S</v>
      </c>
      <c r="X69" s="26">
        <v>10.45</v>
      </c>
      <c r="Y69" s="27" t="str">
        <f t="shared" si="13"/>
        <v>S</v>
      </c>
    </row>
    <row r="70" spans="1:25" s="31" customFormat="1" ht="18" customHeight="1" x14ac:dyDescent="0.25">
      <c r="A70" s="25">
        <v>2916</v>
      </c>
      <c r="B70" s="36" t="s">
        <v>132</v>
      </c>
      <c r="C70" s="36"/>
      <c r="D70" s="36" t="s">
        <v>161</v>
      </c>
      <c r="E70" s="36" t="s">
        <v>160</v>
      </c>
      <c r="F70" s="36" t="s">
        <v>170</v>
      </c>
      <c r="G70" s="36" t="s">
        <v>64</v>
      </c>
      <c r="H70" s="36">
        <v>121</v>
      </c>
      <c r="I70" s="36" t="s">
        <v>41</v>
      </c>
      <c r="J70" s="37">
        <v>8.1</v>
      </c>
      <c r="K70" s="39">
        <v>0.56999999999999995</v>
      </c>
      <c r="L70" s="26">
        <v>0.74</v>
      </c>
      <c r="M70" s="27" t="str">
        <f t="shared" si="7"/>
        <v>M</v>
      </c>
      <c r="N70" s="26">
        <v>2.0518400000000003</v>
      </c>
      <c r="O70" s="27" t="str">
        <f t="shared" si="8"/>
        <v>L</v>
      </c>
      <c r="P70" s="38">
        <v>269.71520000000004</v>
      </c>
      <c r="Q70" s="27" t="str">
        <f t="shared" si="9"/>
        <v>H</v>
      </c>
      <c r="R70" s="26">
        <v>0.82799999999999996</v>
      </c>
      <c r="S70" s="27" t="str">
        <f t="shared" si="10"/>
        <v>S</v>
      </c>
      <c r="T70" s="26">
        <v>4.952</v>
      </c>
      <c r="U70" s="27" t="str">
        <f t="shared" si="11"/>
        <v>S</v>
      </c>
      <c r="V70" s="26">
        <v>8.2420000000000009</v>
      </c>
      <c r="W70" s="27" t="str">
        <f t="shared" si="12"/>
        <v>S</v>
      </c>
      <c r="X70" s="26">
        <v>6.8419999999999996</v>
      </c>
      <c r="Y70" s="27" t="str">
        <f t="shared" si="13"/>
        <v>S</v>
      </c>
    </row>
    <row r="71" spans="1:25" s="31" customFormat="1" ht="18" customHeight="1" x14ac:dyDescent="0.25">
      <c r="A71" s="25">
        <v>2917</v>
      </c>
      <c r="B71" s="36" t="s">
        <v>133</v>
      </c>
      <c r="C71" s="36"/>
      <c r="D71" s="36" t="s">
        <v>161</v>
      </c>
      <c r="E71" s="36" t="s">
        <v>160</v>
      </c>
      <c r="F71" s="36" t="s">
        <v>170</v>
      </c>
      <c r="G71" s="36" t="s">
        <v>64</v>
      </c>
      <c r="H71" s="36">
        <v>203</v>
      </c>
      <c r="I71" s="36" t="s">
        <v>41</v>
      </c>
      <c r="J71" s="37">
        <v>8.5</v>
      </c>
      <c r="K71" s="39">
        <v>0.55000000000000004</v>
      </c>
      <c r="L71" s="26">
        <v>0.625</v>
      </c>
      <c r="M71" s="27" t="str">
        <f t="shared" si="7"/>
        <v>M</v>
      </c>
      <c r="N71" s="26">
        <v>10.259200000000002</v>
      </c>
      <c r="O71" s="27" t="str">
        <f t="shared" si="8"/>
        <v>M</v>
      </c>
      <c r="P71" s="38">
        <v>335.86560000000003</v>
      </c>
      <c r="Q71" s="27" t="str">
        <f t="shared" si="9"/>
        <v>H</v>
      </c>
      <c r="R71" s="26">
        <v>1.0780000000000001</v>
      </c>
      <c r="S71" s="27" t="str">
        <f t="shared" si="10"/>
        <v>S</v>
      </c>
      <c r="T71" s="26">
        <v>1.8320000000000001</v>
      </c>
      <c r="U71" s="27" t="str">
        <f t="shared" si="11"/>
        <v>S</v>
      </c>
      <c r="V71" s="26">
        <v>10.24</v>
      </c>
      <c r="W71" s="27" t="str">
        <f t="shared" si="12"/>
        <v>S</v>
      </c>
      <c r="X71" s="26">
        <v>12.67</v>
      </c>
      <c r="Y71" s="27" t="str">
        <f t="shared" si="13"/>
        <v>S</v>
      </c>
    </row>
    <row r="72" spans="1:25" s="31" customFormat="1" ht="18" customHeight="1" x14ac:dyDescent="0.25">
      <c r="A72" s="25">
        <v>2918</v>
      </c>
      <c r="B72" s="36" t="s">
        <v>134</v>
      </c>
      <c r="C72" s="36"/>
      <c r="D72" s="36" t="s">
        <v>161</v>
      </c>
      <c r="E72" s="36" t="s">
        <v>160</v>
      </c>
      <c r="F72" s="36" t="s">
        <v>170</v>
      </c>
      <c r="G72" s="36" t="s">
        <v>64</v>
      </c>
      <c r="H72" s="36">
        <v>193</v>
      </c>
      <c r="I72" s="36" t="s">
        <v>41</v>
      </c>
      <c r="J72" s="37">
        <v>8.1</v>
      </c>
      <c r="K72" s="39">
        <v>0.33</v>
      </c>
      <c r="L72" s="26">
        <v>0.74</v>
      </c>
      <c r="M72" s="27" t="str">
        <f t="shared" si="7"/>
        <v>M</v>
      </c>
      <c r="N72" s="26">
        <v>3.5907200000000001</v>
      </c>
      <c r="O72" s="27" t="str">
        <f t="shared" si="8"/>
        <v>L</v>
      </c>
      <c r="P72" s="38">
        <v>286.30720000000002</v>
      </c>
      <c r="Q72" s="27" t="str">
        <f t="shared" si="9"/>
        <v>H</v>
      </c>
      <c r="R72" s="26">
        <v>0.91600000000000004</v>
      </c>
      <c r="S72" s="27" t="str">
        <f t="shared" si="10"/>
        <v>S</v>
      </c>
      <c r="T72" s="26">
        <v>2.25</v>
      </c>
      <c r="U72" s="27" t="str">
        <f t="shared" si="11"/>
        <v>S</v>
      </c>
      <c r="V72" s="26">
        <v>11.36</v>
      </c>
      <c r="W72" s="27" t="str">
        <f t="shared" si="12"/>
        <v>S</v>
      </c>
      <c r="X72" s="26">
        <v>6.8920000000000003</v>
      </c>
      <c r="Y72" s="27" t="str">
        <f t="shared" si="13"/>
        <v>S</v>
      </c>
    </row>
    <row r="73" spans="1:25" s="31" customFormat="1" ht="18" customHeight="1" x14ac:dyDescent="0.25">
      <c r="A73" s="25">
        <v>2919</v>
      </c>
      <c r="B73" s="36" t="s">
        <v>135</v>
      </c>
      <c r="C73" s="36"/>
      <c r="D73" s="36" t="s">
        <v>161</v>
      </c>
      <c r="E73" s="36" t="s">
        <v>160</v>
      </c>
      <c r="F73" s="36" t="s">
        <v>170</v>
      </c>
      <c r="G73" s="36" t="s">
        <v>64</v>
      </c>
      <c r="H73" s="36">
        <v>183</v>
      </c>
      <c r="I73" s="36" t="s">
        <v>41</v>
      </c>
      <c r="J73" s="37">
        <v>8.6</v>
      </c>
      <c r="K73" s="39">
        <v>0.39</v>
      </c>
      <c r="L73" s="26">
        <v>0.625</v>
      </c>
      <c r="M73" s="27" t="str">
        <f t="shared" si="7"/>
        <v>M</v>
      </c>
      <c r="N73" s="26">
        <v>2.0518400000000003</v>
      </c>
      <c r="O73" s="27" t="str">
        <f t="shared" si="8"/>
        <v>L</v>
      </c>
      <c r="P73" s="38">
        <v>272.9248</v>
      </c>
      <c r="Q73" s="27" t="str">
        <f t="shared" si="9"/>
        <v>H</v>
      </c>
      <c r="R73" s="26">
        <v>0.57199999999999995</v>
      </c>
      <c r="S73" s="27" t="str">
        <f t="shared" si="10"/>
        <v>D</v>
      </c>
      <c r="T73" s="26">
        <v>0.5</v>
      </c>
      <c r="U73" s="27" t="str">
        <f t="shared" si="11"/>
        <v>S</v>
      </c>
      <c r="V73" s="26">
        <v>2.1320000000000001</v>
      </c>
      <c r="W73" s="27" t="str">
        <f t="shared" si="12"/>
        <v>D</v>
      </c>
      <c r="X73" s="26">
        <v>1.0980000000000001</v>
      </c>
      <c r="Y73" s="27" t="str">
        <f t="shared" si="13"/>
        <v>D</v>
      </c>
    </row>
    <row r="74" spans="1:25" s="31" customFormat="1" ht="18" customHeight="1" x14ac:dyDescent="0.25">
      <c r="A74" s="25">
        <v>2920</v>
      </c>
      <c r="B74" s="36" t="s">
        <v>136</v>
      </c>
      <c r="C74" s="36"/>
      <c r="D74" s="36" t="s">
        <v>162</v>
      </c>
      <c r="E74" s="36" t="s">
        <v>162</v>
      </c>
      <c r="F74" s="36" t="s">
        <v>170</v>
      </c>
      <c r="G74" s="36" t="s">
        <v>64</v>
      </c>
      <c r="H74" s="36" t="s">
        <v>172</v>
      </c>
      <c r="I74" s="36" t="s">
        <v>41</v>
      </c>
      <c r="J74" s="37">
        <v>8.3000000000000007</v>
      </c>
      <c r="K74" s="39">
        <v>0.32</v>
      </c>
      <c r="L74" s="26">
        <v>0.74</v>
      </c>
      <c r="M74" s="27" t="str">
        <f t="shared" ref="M74:M137" si="14">IF(L74&gt;0.75,"H",IF(L74&gt;0.5,"M","L"))</f>
        <v>M</v>
      </c>
      <c r="N74" s="26">
        <v>2.0518400000000003</v>
      </c>
      <c r="O74" s="27" t="str">
        <f t="shared" ref="O74:O137" si="15">IF(N74&gt;23.2,"H",IF(N74&gt;9.3,"M","L"))</f>
        <v>L</v>
      </c>
      <c r="P74" s="38">
        <v>268.02880000000005</v>
      </c>
      <c r="Q74" s="27" t="str">
        <f t="shared" ref="Q74:Q137" si="16">IF(P74&gt;136,"H",IF(P74&gt;58.4,"M","L"))</f>
        <v>H</v>
      </c>
      <c r="R74" s="26">
        <v>0.71799999999999997</v>
      </c>
      <c r="S74" s="27" t="str">
        <f t="shared" ref="S74:S137" si="17">IF(R74&gt;0.6,"S","D")</f>
        <v>S</v>
      </c>
      <c r="T74" s="26">
        <v>1.452</v>
      </c>
      <c r="U74" s="27" t="str">
        <f t="shared" ref="U74:U137" si="18">IF(T74&gt;0.2,"S","D")</f>
        <v>S</v>
      </c>
      <c r="V74" s="26">
        <v>7.4320000000000004</v>
      </c>
      <c r="W74" s="27" t="str">
        <f t="shared" ref="W74:W137" si="19">IF(V74&gt;4.5,"S","D")</f>
        <v>S</v>
      </c>
      <c r="X74" s="26">
        <v>2.9940000000000002</v>
      </c>
      <c r="Y74" s="27" t="str">
        <f t="shared" ref="Y74:Y137" si="20">IF(X74&gt;2,"S","D")</f>
        <v>S</v>
      </c>
    </row>
    <row r="75" spans="1:25" s="31" customFormat="1" ht="18" customHeight="1" x14ac:dyDescent="0.25">
      <c r="A75" s="25">
        <v>2921</v>
      </c>
      <c r="B75" s="36" t="s">
        <v>137</v>
      </c>
      <c r="C75" s="36"/>
      <c r="D75" s="36" t="s">
        <v>161</v>
      </c>
      <c r="E75" s="36" t="s">
        <v>160</v>
      </c>
      <c r="F75" s="36" t="s">
        <v>170</v>
      </c>
      <c r="G75" s="36" t="s">
        <v>64</v>
      </c>
      <c r="H75" s="36">
        <v>187</v>
      </c>
      <c r="I75" s="36" t="s">
        <v>41</v>
      </c>
      <c r="J75" s="37">
        <v>8.1</v>
      </c>
      <c r="K75" s="39">
        <v>0.31</v>
      </c>
      <c r="L75" s="26">
        <v>0.625</v>
      </c>
      <c r="M75" s="27" t="str">
        <f t="shared" si="14"/>
        <v>M</v>
      </c>
      <c r="N75" s="26">
        <v>2.5648000000000004</v>
      </c>
      <c r="O75" s="27" t="str">
        <f t="shared" si="15"/>
        <v>L</v>
      </c>
      <c r="P75" s="38">
        <v>278.41920000000005</v>
      </c>
      <c r="Q75" s="27" t="str">
        <f t="shared" si="16"/>
        <v>H</v>
      </c>
      <c r="R75" s="26">
        <v>0.77600000000000002</v>
      </c>
      <c r="S75" s="27" t="str">
        <f t="shared" si="17"/>
        <v>S</v>
      </c>
      <c r="T75" s="26">
        <v>2.1160000000000001</v>
      </c>
      <c r="U75" s="27" t="str">
        <f t="shared" si="18"/>
        <v>S</v>
      </c>
      <c r="V75" s="26">
        <v>10.86</v>
      </c>
      <c r="W75" s="27" t="str">
        <f t="shared" si="19"/>
        <v>S</v>
      </c>
      <c r="X75" s="26">
        <v>6.1740000000000004</v>
      </c>
      <c r="Y75" s="27" t="str">
        <f t="shared" si="20"/>
        <v>S</v>
      </c>
    </row>
    <row r="76" spans="1:25" s="31" customFormat="1" ht="18" customHeight="1" x14ac:dyDescent="0.25">
      <c r="A76" s="25">
        <v>2922</v>
      </c>
      <c r="B76" s="36" t="s">
        <v>138</v>
      </c>
      <c r="C76" s="36"/>
      <c r="D76" s="36" t="s">
        <v>162</v>
      </c>
      <c r="E76" s="36" t="s">
        <v>162</v>
      </c>
      <c r="F76" s="36" t="s">
        <v>170</v>
      </c>
      <c r="G76" s="36" t="s">
        <v>64</v>
      </c>
      <c r="H76" s="36" t="s">
        <v>173</v>
      </c>
      <c r="I76" s="36" t="s">
        <v>41</v>
      </c>
      <c r="J76" s="37">
        <v>8</v>
      </c>
      <c r="K76" s="39">
        <v>0.39</v>
      </c>
      <c r="L76" s="26">
        <v>0.99</v>
      </c>
      <c r="M76" s="27" t="str">
        <f t="shared" si="14"/>
        <v>H</v>
      </c>
      <c r="N76" s="26">
        <v>3.0777600000000005</v>
      </c>
      <c r="O76" s="27" t="str">
        <f t="shared" si="15"/>
        <v>L</v>
      </c>
      <c r="P76" s="38">
        <v>402.61440000000005</v>
      </c>
      <c r="Q76" s="27" t="str">
        <f t="shared" si="16"/>
        <v>H</v>
      </c>
      <c r="R76" s="26">
        <v>1.2</v>
      </c>
      <c r="S76" s="27" t="str">
        <f t="shared" si="17"/>
        <v>S</v>
      </c>
      <c r="T76" s="26">
        <v>1.9079999999999999</v>
      </c>
      <c r="U76" s="27" t="str">
        <f t="shared" si="18"/>
        <v>S</v>
      </c>
      <c r="V76" s="26">
        <v>8.6159999999999997</v>
      </c>
      <c r="W76" s="27" t="str">
        <f t="shared" si="19"/>
        <v>S</v>
      </c>
      <c r="X76" s="26">
        <v>8.7899999999999991</v>
      </c>
      <c r="Y76" s="27" t="str">
        <f t="shared" si="20"/>
        <v>S</v>
      </c>
    </row>
    <row r="77" spans="1:25" s="31" customFormat="1" ht="18" customHeight="1" x14ac:dyDescent="0.25">
      <c r="A77" s="25">
        <v>2923</v>
      </c>
      <c r="B77" s="36" t="s">
        <v>139</v>
      </c>
      <c r="C77" s="36"/>
      <c r="D77" s="36" t="s">
        <v>163</v>
      </c>
      <c r="E77" s="36" t="s">
        <v>160</v>
      </c>
      <c r="F77" s="36" t="s">
        <v>170</v>
      </c>
      <c r="G77" s="36" t="s">
        <v>64</v>
      </c>
      <c r="H77" s="36" t="s">
        <v>174</v>
      </c>
      <c r="I77" s="36" t="s">
        <v>41</v>
      </c>
      <c r="J77" s="37">
        <v>8</v>
      </c>
      <c r="K77" s="39">
        <v>0.39</v>
      </c>
      <c r="L77" s="26">
        <v>0.99</v>
      </c>
      <c r="M77" s="27" t="str">
        <f t="shared" si="14"/>
        <v>H</v>
      </c>
      <c r="N77" s="26">
        <v>6.6684799999999997</v>
      </c>
      <c r="O77" s="27" t="str">
        <f t="shared" si="15"/>
        <v>L</v>
      </c>
      <c r="P77" s="38">
        <v>377.42720000000003</v>
      </c>
      <c r="Q77" s="27" t="str">
        <f t="shared" si="16"/>
        <v>H</v>
      </c>
      <c r="R77" s="26">
        <v>1.0840000000000001</v>
      </c>
      <c r="S77" s="27" t="str">
        <f t="shared" si="17"/>
        <v>S</v>
      </c>
      <c r="T77" s="26">
        <v>2.1539999999999999</v>
      </c>
      <c r="U77" s="27" t="str">
        <f t="shared" si="18"/>
        <v>S</v>
      </c>
      <c r="V77" s="26">
        <v>7.7439999999999998</v>
      </c>
      <c r="W77" s="27" t="str">
        <f t="shared" si="19"/>
        <v>S</v>
      </c>
      <c r="X77" s="26">
        <v>7.6959999999999997</v>
      </c>
      <c r="Y77" s="27" t="str">
        <f t="shared" si="20"/>
        <v>S</v>
      </c>
    </row>
    <row r="78" spans="1:25" s="31" customFormat="1" ht="18" customHeight="1" x14ac:dyDescent="0.25">
      <c r="A78" s="25">
        <v>2924</v>
      </c>
      <c r="B78" s="36" t="s">
        <v>140</v>
      </c>
      <c r="C78" s="36"/>
      <c r="D78" s="36" t="s">
        <v>164</v>
      </c>
      <c r="E78" s="36" t="s">
        <v>160</v>
      </c>
      <c r="F78" s="36" t="s">
        <v>170</v>
      </c>
      <c r="G78" s="36" t="s">
        <v>64</v>
      </c>
      <c r="H78" s="36" t="s">
        <v>175</v>
      </c>
      <c r="I78" s="36" t="s">
        <v>41</v>
      </c>
      <c r="J78" s="37">
        <v>8.1999999999999993</v>
      </c>
      <c r="K78" s="39">
        <v>0.66</v>
      </c>
      <c r="L78" s="26">
        <v>0.625</v>
      </c>
      <c r="M78" s="27" t="str">
        <f t="shared" si="14"/>
        <v>M</v>
      </c>
      <c r="N78" s="26">
        <v>8.720320000000001</v>
      </c>
      <c r="O78" s="27" t="str">
        <f t="shared" si="15"/>
        <v>L</v>
      </c>
      <c r="P78" s="38">
        <v>254.91840000000002</v>
      </c>
      <c r="Q78" s="27" t="str">
        <f t="shared" si="16"/>
        <v>H</v>
      </c>
      <c r="R78" s="26">
        <v>1.3979999999999999</v>
      </c>
      <c r="S78" s="27" t="str">
        <f t="shared" si="17"/>
        <v>S</v>
      </c>
      <c r="T78" s="26">
        <v>1.9259999999999999</v>
      </c>
      <c r="U78" s="27" t="str">
        <f t="shared" si="18"/>
        <v>S</v>
      </c>
      <c r="V78" s="26">
        <v>7.556</v>
      </c>
      <c r="W78" s="27" t="str">
        <f t="shared" si="19"/>
        <v>S</v>
      </c>
      <c r="X78" s="26">
        <v>11.35</v>
      </c>
      <c r="Y78" s="27" t="str">
        <f t="shared" si="20"/>
        <v>S</v>
      </c>
    </row>
    <row r="79" spans="1:25" s="31" customFormat="1" ht="18" customHeight="1" x14ac:dyDescent="0.25">
      <c r="A79" s="25">
        <v>2925</v>
      </c>
      <c r="B79" s="36" t="s">
        <v>141</v>
      </c>
      <c r="C79" s="36"/>
      <c r="D79" s="36" t="s">
        <v>165</v>
      </c>
      <c r="E79" s="36" t="s">
        <v>162</v>
      </c>
      <c r="F79" s="36" t="s">
        <v>170</v>
      </c>
      <c r="G79" s="36" t="s">
        <v>64</v>
      </c>
      <c r="H79" s="36">
        <v>155</v>
      </c>
      <c r="I79" s="36" t="s">
        <v>41</v>
      </c>
      <c r="J79" s="37">
        <v>8.1999999999999993</v>
      </c>
      <c r="K79" s="39">
        <v>0.32</v>
      </c>
      <c r="L79" s="26">
        <v>0.6875</v>
      </c>
      <c r="M79" s="27" t="str">
        <f t="shared" si="14"/>
        <v>M</v>
      </c>
      <c r="N79" s="26">
        <v>5.6425600000000005</v>
      </c>
      <c r="O79" s="27" t="str">
        <f t="shared" si="15"/>
        <v>L</v>
      </c>
      <c r="P79" s="38">
        <v>67.945600000000013</v>
      </c>
      <c r="Q79" s="27" t="str">
        <f t="shared" si="16"/>
        <v>M</v>
      </c>
      <c r="R79" s="26">
        <v>0.56599999999999995</v>
      </c>
      <c r="S79" s="27" t="str">
        <f t="shared" si="17"/>
        <v>D</v>
      </c>
      <c r="T79" s="26">
        <v>2.63</v>
      </c>
      <c r="U79" s="27" t="str">
        <f t="shared" si="18"/>
        <v>S</v>
      </c>
      <c r="V79" s="26">
        <v>9.7379999999999995</v>
      </c>
      <c r="W79" s="27" t="str">
        <f t="shared" si="19"/>
        <v>S</v>
      </c>
      <c r="X79" s="26">
        <v>2.79</v>
      </c>
      <c r="Y79" s="27" t="str">
        <f t="shared" si="20"/>
        <v>S</v>
      </c>
    </row>
    <row r="80" spans="1:25" s="31" customFormat="1" ht="18" customHeight="1" x14ac:dyDescent="0.25">
      <c r="A80" s="25">
        <v>2926</v>
      </c>
      <c r="B80" s="36" t="s">
        <v>142</v>
      </c>
      <c r="C80" s="36"/>
      <c r="D80" s="36" t="s">
        <v>160</v>
      </c>
      <c r="E80" s="36" t="s">
        <v>160</v>
      </c>
      <c r="F80" s="36" t="s">
        <v>170</v>
      </c>
      <c r="G80" s="36" t="s">
        <v>64</v>
      </c>
      <c r="H80" s="36" t="s">
        <v>176</v>
      </c>
      <c r="I80" s="36" t="s">
        <v>41</v>
      </c>
      <c r="J80" s="37">
        <v>8.1</v>
      </c>
      <c r="K80" s="39">
        <v>0.43</v>
      </c>
      <c r="L80" s="26">
        <v>0.9375</v>
      </c>
      <c r="M80" s="27" t="str">
        <f t="shared" si="14"/>
        <v>H</v>
      </c>
      <c r="N80" s="26">
        <v>3.0777600000000005</v>
      </c>
      <c r="O80" s="27" t="str">
        <f t="shared" si="15"/>
        <v>L</v>
      </c>
      <c r="P80" s="38">
        <v>297.13280000000003</v>
      </c>
      <c r="Q80" s="27" t="str">
        <f t="shared" si="16"/>
        <v>H</v>
      </c>
      <c r="R80" s="26">
        <v>0.81</v>
      </c>
      <c r="S80" s="27" t="str">
        <f t="shared" si="17"/>
        <v>S</v>
      </c>
      <c r="T80" s="26">
        <v>1.6040000000000001</v>
      </c>
      <c r="U80" s="27" t="str">
        <f t="shared" si="18"/>
        <v>S</v>
      </c>
      <c r="V80" s="26">
        <v>6.87</v>
      </c>
      <c r="W80" s="27" t="str">
        <f t="shared" si="19"/>
        <v>S</v>
      </c>
      <c r="X80" s="26">
        <v>3.7639999999999998</v>
      </c>
      <c r="Y80" s="27" t="str">
        <f t="shared" si="20"/>
        <v>S</v>
      </c>
    </row>
    <row r="81" spans="1:25" s="31" customFormat="1" ht="18" customHeight="1" x14ac:dyDescent="0.25">
      <c r="A81" s="25">
        <v>2927</v>
      </c>
      <c r="B81" s="36" t="s">
        <v>143</v>
      </c>
      <c r="C81" s="36"/>
      <c r="D81" s="36" t="s">
        <v>161</v>
      </c>
      <c r="E81" s="36" t="s">
        <v>160</v>
      </c>
      <c r="F81" s="36" t="s">
        <v>170</v>
      </c>
      <c r="G81" s="36" t="s">
        <v>64</v>
      </c>
      <c r="H81" s="36" t="s">
        <v>177</v>
      </c>
      <c r="I81" s="36" t="s">
        <v>41</v>
      </c>
      <c r="J81" s="37">
        <v>8.3000000000000007</v>
      </c>
      <c r="K81" s="39">
        <v>0.62</v>
      </c>
      <c r="L81" s="26">
        <v>0.8125</v>
      </c>
      <c r="M81" s="27" t="str">
        <f t="shared" si="14"/>
        <v>H</v>
      </c>
      <c r="N81" s="26">
        <v>11.798080000000001</v>
      </c>
      <c r="O81" s="27" t="str">
        <f t="shared" si="15"/>
        <v>M</v>
      </c>
      <c r="P81" s="38">
        <v>328.35840000000002</v>
      </c>
      <c r="Q81" s="27" t="str">
        <f t="shared" si="16"/>
        <v>H</v>
      </c>
      <c r="R81" s="26">
        <v>0.82799999999999996</v>
      </c>
      <c r="S81" s="27" t="str">
        <f t="shared" si="17"/>
        <v>S</v>
      </c>
      <c r="T81" s="26">
        <v>1.66</v>
      </c>
      <c r="U81" s="27" t="str">
        <f t="shared" si="18"/>
        <v>S</v>
      </c>
      <c r="V81" s="26">
        <v>10.3</v>
      </c>
      <c r="W81" s="27" t="str">
        <f t="shared" si="19"/>
        <v>S</v>
      </c>
      <c r="X81" s="26">
        <v>5.1660000000000004</v>
      </c>
      <c r="Y81" s="27" t="str">
        <f t="shared" si="20"/>
        <v>S</v>
      </c>
    </row>
    <row r="82" spans="1:25" s="31" customFormat="1" ht="18" customHeight="1" x14ac:dyDescent="0.25">
      <c r="A82" s="25">
        <v>2928</v>
      </c>
      <c r="B82" s="36" t="s">
        <v>144</v>
      </c>
      <c r="C82" s="36"/>
      <c r="D82" s="36" t="s">
        <v>166</v>
      </c>
      <c r="E82" s="36" t="s">
        <v>167</v>
      </c>
      <c r="F82" s="36" t="s">
        <v>170</v>
      </c>
      <c r="G82" s="36" t="s">
        <v>64</v>
      </c>
      <c r="H82" s="36">
        <v>1</v>
      </c>
      <c r="I82" s="36" t="s">
        <v>41</v>
      </c>
      <c r="J82" s="37">
        <v>8.3000000000000007</v>
      </c>
      <c r="K82" s="39">
        <v>0.44</v>
      </c>
      <c r="L82" s="26">
        <v>0.375</v>
      </c>
      <c r="M82" s="27" t="str">
        <f t="shared" si="14"/>
        <v>L</v>
      </c>
      <c r="N82" s="26">
        <v>5.1296000000000008</v>
      </c>
      <c r="O82" s="27" t="str">
        <f t="shared" si="15"/>
        <v>L</v>
      </c>
      <c r="P82" s="38">
        <v>146.71680000000001</v>
      </c>
      <c r="Q82" s="27" t="str">
        <f t="shared" si="16"/>
        <v>H</v>
      </c>
      <c r="R82" s="26">
        <v>0.77</v>
      </c>
      <c r="S82" s="27" t="str">
        <f t="shared" si="17"/>
        <v>S</v>
      </c>
      <c r="T82" s="26">
        <v>1.242</v>
      </c>
      <c r="U82" s="27" t="str">
        <f t="shared" si="18"/>
        <v>S</v>
      </c>
      <c r="V82" s="26">
        <v>3.504</v>
      </c>
      <c r="W82" s="27" t="str">
        <f t="shared" si="19"/>
        <v>D</v>
      </c>
      <c r="X82" s="26">
        <v>3.1480000000000001</v>
      </c>
      <c r="Y82" s="27" t="str">
        <f t="shared" si="20"/>
        <v>S</v>
      </c>
    </row>
    <row r="83" spans="1:25" s="31" customFormat="1" ht="18" customHeight="1" x14ac:dyDescent="0.25">
      <c r="A83" s="25">
        <v>2929</v>
      </c>
      <c r="B83" s="36" t="s">
        <v>144</v>
      </c>
      <c r="C83" s="36"/>
      <c r="D83" s="36" t="s">
        <v>166</v>
      </c>
      <c r="E83" s="36" t="s">
        <v>167</v>
      </c>
      <c r="F83" s="36" t="s">
        <v>170</v>
      </c>
      <c r="G83" s="36" t="s">
        <v>64</v>
      </c>
      <c r="H83" s="36">
        <v>254</v>
      </c>
      <c r="I83" s="36" t="s">
        <v>41</v>
      </c>
      <c r="J83" s="37">
        <v>8</v>
      </c>
      <c r="K83" s="39">
        <v>0.53</v>
      </c>
      <c r="L83" s="26">
        <v>0.74</v>
      </c>
      <c r="M83" s="27" t="str">
        <f t="shared" si="14"/>
        <v>M</v>
      </c>
      <c r="N83" s="26">
        <v>19.49248</v>
      </c>
      <c r="O83" s="27" t="str">
        <f t="shared" si="15"/>
        <v>M</v>
      </c>
      <c r="P83" s="38">
        <v>439.06240000000003</v>
      </c>
      <c r="Q83" s="27" t="str">
        <f t="shared" si="16"/>
        <v>H</v>
      </c>
      <c r="R83" s="26">
        <v>3.6240000000000001</v>
      </c>
      <c r="S83" s="27" t="str">
        <f t="shared" si="17"/>
        <v>S</v>
      </c>
      <c r="T83" s="26">
        <v>3.6</v>
      </c>
      <c r="U83" s="27" t="str">
        <f t="shared" si="18"/>
        <v>S</v>
      </c>
      <c r="V83" s="26">
        <v>6.8079999999999998</v>
      </c>
      <c r="W83" s="27" t="str">
        <f t="shared" si="19"/>
        <v>S</v>
      </c>
      <c r="X83" s="26">
        <v>10.53</v>
      </c>
      <c r="Y83" s="27" t="str">
        <f t="shared" si="20"/>
        <v>S</v>
      </c>
    </row>
    <row r="84" spans="1:25" s="31" customFormat="1" ht="18" customHeight="1" x14ac:dyDescent="0.25">
      <c r="A84" s="25">
        <v>2930</v>
      </c>
      <c r="B84" s="36" t="s">
        <v>145</v>
      </c>
      <c r="C84" s="36"/>
      <c r="D84" s="36" t="s">
        <v>168</v>
      </c>
      <c r="E84" s="36" t="s">
        <v>167</v>
      </c>
      <c r="F84" s="36" t="s">
        <v>170</v>
      </c>
      <c r="G84" s="36" t="s">
        <v>64</v>
      </c>
      <c r="H84" s="36">
        <v>154</v>
      </c>
      <c r="I84" s="36" t="s">
        <v>41</v>
      </c>
      <c r="J84" s="37">
        <v>8.6</v>
      </c>
      <c r="K84" s="39">
        <v>0.31</v>
      </c>
      <c r="L84" s="26">
        <v>0.5625</v>
      </c>
      <c r="M84" s="27" t="str">
        <f t="shared" si="14"/>
        <v>M</v>
      </c>
      <c r="N84" s="26">
        <v>3.0777600000000005</v>
      </c>
      <c r="O84" s="27" t="str">
        <f t="shared" si="15"/>
        <v>L</v>
      </c>
      <c r="P84" s="38">
        <v>231.36320000000003</v>
      </c>
      <c r="Q84" s="27" t="str">
        <f t="shared" si="16"/>
        <v>H</v>
      </c>
      <c r="R84" s="26">
        <v>0.81599999999999995</v>
      </c>
      <c r="S84" s="27" t="str">
        <f t="shared" si="17"/>
        <v>S</v>
      </c>
      <c r="T84" s="26">
        <v>1.736</v>
      </c>
      <c r="U84" s="27" t="str">
        <f t="shared" si="18"/>
        <v>S</v>
      </c>
      <c r="V84" s="26">
        <v>6.9320000000000004</v>
      </c>
      <c r="W84" s="27" t="str">
        <f t="shared" si="19"/>
        <v>S</v>
      </c>
      <c r="X84" s="26">
        <v>4.2759999999999998</v>
      </c>
      <c r="Y84" s="27" t="str">
        <f t="shared" si="20"/>
        <v>S</v>
      </c>
    </row>
    <row r="85" spans="1:25" s="31" customFormat="1" ht="18" customHeight="1" x14ac:dyDescent="0.25">
      <c r="A85" s="25">
        <v>2931</v>
      </c>
      <c r="B85" s="36" t="s">
        <v>145</v>
      </c>
      <c r="C85" s="36"/>
      <c r="D85" s="36" t="s">
        <v>168</v>
      </c>
      <c r="E85" s="36" t="s">
        <v>167</v>
      </c>
      <c r="F85" s="36" t="s">
        <v>170</v>
      </c>
      <c r="G85" s="36" t="s">
        <v>64</v>
      </c>
      <c r="H85" s="36">
        <v>261</v>
      </c>
      <c r="I85" s="36" t="s">
        <v>41</v>
      </c>
      <c r="J85" s="37">
        <v>8</v>
      </c>
      <c r="K85" s="39">
        <v>0.33</v>
      </c>
      <c r="L85" s="26">
        <v>0.74</v>
      </c>
      <c r="M85" s="27" t="str">
        <f t="shared" si="14"/>
        <v>M</v>
      </c>
      <c r="N85" s="26">
        <v>10.259200000000002</v>
      </c>
      <c r="O85" s="27" t="str">
        <f t="shared" si="15"/>
        <v>M</v>
      </c>
      <c r="P85" s="38">
        <v>335.70240000000001</v>
      </c>
      <c r="Q85" s="27" t="str">
        <f t="shared" si="16"/>
        <v>H</v>
      </c>
      <c r="R85" s="26">
        <v>1.8859999999999999</v>
      </c>
      <c r="S85" s="27" t="str">
        <f t="shared" si="17"/>
        <v>S</v>
      </c>
      <c r="T85" s="26">
        <v>2.972</v>
      </c>
      <c r="U85" s="27" t="str">
        <f t="shared" si="18"/>
        <v>S</v>
      </c>
      <c r="V85" s="26">
        <v>9.49</v>
      </c>
      <c r="W85" s="27" t="str">
        <f t="shared" si="19"/>
        <v>S</v>
      </c>
      <c r="X85" s="26">
        <v>9.49</v>
      </c>
      <c r="Y85" s="27" t="str">
        <f t="shared" si="20"/>
        <v>S</v>
      </c>
    </row>
    <row r="86" spans="1:25" s="31" customFormat="1" ht="18" customHeight="1" x14ac:dyDescent="0.25">
      <c r="A86" s="25">
        <v>2932</v>
      </c>
      <c r="B86" s="41" t="s">
        <v>147</v>
      </c>
      <c r="C86" s="41"/>
      <c r="D86" s="41" t="s">
        <v>168</v>
      </c>
      <c r="E86" s="41" t="s">
        <v>167</v>
      </c>
      <c r="F86" s="36" t="s">
        <v>170</v>
      </c>
      <c r="G86" s="36" t="s">
        <v>64</v>
      </c>
      <c r="H86" s="36">
        <v>154</v>
      </c>
      <c r="I86" s="36" t="s">
        <v>41</v>
      </c>
      <c r="J86" s="37">
        <v>8.1</v>
      </c>
      <c r="K86" s="39">
        <v>0.61</v>
      </c>
      <c r="L86" s="26">
        <v>0.8125</v>
      </c>
      <c r="M86" s="27" t="str">
        <f t="shared" si="14"/>
        <v>H</v>
      </c>
      <c r="N86" s="26">
        <v>10.259200000000002</v>
      </c>
      <c r="O86" s="27" t="str">
        <f t="shared" si="15"/>
        <v>M</v>
      </c>
      <c r="P86" s="38">
        <v>244.36480000000003</v>
      </c>
      <c r="Q86" s="27" t="str">
        <f t="shared" si="16"/>
        <v>H</v>
      </c>
      <c r="R86" s="26">
        <v>1.3740000000000001</v>
      </c>
      <c r="S86" s="27" t="str">
        <f t="shared" si="17"/>
        <v>S</v>
      </c>
      <c r="T86" s="26">
        <v>2.0019999999999998</v>
      </c>
      <c r="U86" s="27" t="str">
        <f t="shared" si="18"/>
        <v>S</v>
      </c>
      <c r="V86" s="26">
        <v>7.6180000000000003</v>
      </c>
      <c r="W86" s="27" t="str">
        <f t="shared" si="19"/>
        <v>S</v>
      </c>
      <c r="X86" s="26">
        <v>11.64</v>
      </c>
      <c r="Y86" s="27" t="str">
        <f t="shared" si="20"/>
        <v>S</v>
      </c>
    </row>
    <row r="87" spans="1:25" s="31" customFormat="1" ht="18" customHeight="1" x14ac:dyDescent="0.25">
      <c r="A87" s="25">
        <v>2933</v>
      </c>
      <c r="B87" s="36" t="s">
        <v>148</v>
      </c>
      <c r="C87" s="36"/>
      <c r="D87" s="36" t="s">
        <v>168</v>
      </c>
      <c r="E87" s="36" t="s">
        <v>167</v>
      </c>
      <c r="F87" s="36" t="s">
        <v>170</v>
      </c>
      <c r="G87" s="36" t="s">
        <v>64</v>
      </c>
      <c r="H87" s="36" t="s">
        <v>178</v>
      </c>
      <c r="I87" s="36" t="s">
        <v>41</v>
      </c>
      <c r="J87" s="37">
        <v>8.4</v>
      </c>
      <c r="K87" s="39">
        <v>0.69</v>
      </c>
      <c r="L87" s="26">
        <v>0.6875</v>
      </c>
      <c r="M87" s="27" t="str">
        <f t="shared" si="14"/>
        <v>M</v>
      </c>
      <c r="N87" s="26">
        <v>5.6425600000000005</v>
      </c>
      <c r="O87" s="27" t="str">
        <f t="shared" si="15"/>
        <v>L</v>
      </c>
      <c r="P87" s="38">
        <v>338.53120000000001</v>
      </c>
      <c r="Q87" s="27" t="str">
        <f t="shared" si="16"/>
        <v>H</v>
      </c>
      <c r="R87" s="26">
        <v>0.92</v>
      </c>
      <c r="S87" s="27" t="str">
        <f t="shared" si="17"/>
        <v>S</v>
      </c>
      <c r="T87" s="26">
        <v>1.3939999999999999</v>
      </c>
      <c r="U87" s="27" t="str">
        <f t="shared" si="18"/>
        <v>S</v>
      </c>
      <c r="V87" s="26">
        <v>7.93</v>
      </c>
      <c r="W87" s="27" t="str">
        <f t="shared" si="19"/>
        <v>S</v>
      </c>
      <c r="X87" s="26">
        <v>11.25</v>
      </c>
      <c r="Y87" s="27" t="str">
        <f t="shared" si="20"/>
        <v>S</v>
      </c>
    </row>
    <row r="88" spans="1:25" s="31" customFormat="1" ht="18" customHeight="1" x14ac:dyDescent="0.25">
      <c r="A88" s="25">
        <v>2934</v>
      </c>
      <c r="B88" s="36" t="s">
        <v>151</v>
      </c>
      <c r="C88" s="36"/>
      <c r="D88" s="36" t="s">
        <v>168</v>
      </c>
      <c r="E88" s="36" t="s">
        <v>167</v>
      </c>
      <c r="F88" s="36" t="s">
        <v>170</v>
      </c>
      <c r="G88" s="36" t="s">
        <v>64</v>
      </c>
      <c r="H88" s="36">
        <v>152</v>
      </c>
      <c r="I88" s="36" t="s">
        <v>41</v>
      </c>
      <c r="J88" s="37">
        <v>8.6</v>
      </c>
      <c r="K88" s="39">
        <v>0.42</v>
      </c>
      <c r="L88" s="26">
        <v>0.25</v>
      </c>
      <c r="M88" s="27" t="str">
        <f t="shared" si="14"/>
        <v>L</v>
      </c>
      <c r="N88" s="26">
        <v>2.0518400000000003</v>
      </c>
      <c r="O88" s="27" t="str">
        <f t="shared" si="15"/>
        <v>L</v>
      </c>
      <c r="P88" s="38">
        <v>237.12960000000004</v>
      </c>
      <c r="Q88" s="27" t="str">
        <f t="shared" si="16"/>
        <v>H</v>
      </c>
      <c r="R88" s="26">
        <v>0.57799999999999996</v>
      </c>
      <c r="S88" s="27" t="str">
        <f t="shared" si="17"/>
        <v>D</v>
      </c>
      <c r="T88" s="26">
        <v>1.66</v>
      </c>
      <c r="U88" s="27" t="str">
        <f t="shared" si="18"/>
        <v>S</v>
      </c>
      <c r="V88" s="26">
        <v>6.6219999999999999</v>
      </c>
      <c r="W88" s="27" t="str">
        <f t="shared" si="19"/>
        <v>S</v>
      </c>
      <c r="X88" s="26">
        <v>4.2080000000000002</v>
      </c>
      <c r="Y88" s="27" t="str">
        <f t="shared" si="20"/>
        <v>S</v>
      </c>
    </row>
    <row r="89" spans="1:25" s="31" customFormat="1" ht="18" customHeight="1" x14ac:dyDescent="0.25">
      <c r="A89" s="25">
        <v>2935</v>
      </c>
      <c r="B89" s="36" t="s">
        <v>146</v>
      </c>
      <c r="C89" s="36"/>
      <c r="D89" s="36" t="s">
        <v>161</v>
      </c>
      <c r="E89" s="36" t="s">
        <v>160</v>
      </c>
      <c r="F89" s="36" t="s">
        <v>170</v>
      </c>
      <c r="G89" s="36" t="s">
        <v>64</v>
      </c>
      <c r="H89" s="36" t="s">
        <v>179</v>
      </c>
      <c r="I89" s="36" t="s">
        <v>41</v>
      </c>
      <c r="J89" s="37">
        <v>8.6</v>
      </c>
      <c r="K89" s="39">
        <v>0.45</v>
      </c>
      <c r="L89" s="26">
        <v>0.51</v>
      </c>
      <c r="M89" s="27" t="str">
        <f t="shared" si="14"/>
        <v>M</v>
      </c>
      <c r="N89" s="26">
        <v>1.5388800000000002</v>
      </c>
      <c r="O89" s="27" t="str">
        <f t="shared" si="15"/>
        <v>L</v>
      </c>
      <c r="P89" s="38">
        <v>230.81920000000002</v>
      </c>
      <c r="Q89" s="27" t="str">
        <f t="shared" si="16"/>
        <v>H</v>
      </c>
      <c r="R89" s="26">
        <v>0.52600000000000002</v>
      </c>
      <c r="S89" s="27" t="str">
        <f t="shared" si="17"/>
        <v>D</v>
      </c>
      <c r="T89" s="26">
        <v>1.8320000000000001</v>
      </c>
      <c r="U89" s="27" t="str">
        <f t="shared" si="18"/>
        <v>S</v>
      </c>
      <c r="V89" s="26">
        <v>6.9320000000000004</v>
      </c>
      <c r="W89" s="27" t="str">
        <f t="shared" si="19"/>
        <v>S</v>
      </c>
      <c r="X89" s="26">
        <v>4.0380000000000003</v>
      </c>
      <c r="Y89" s="27" t="str">
        <f t="shared" si="20"/>
        <v>S</v>
      </c>
    </row>
    <row r="90" spans="1:25" s="31" customFormat="1" ht="18" customHeight="1" x14ac:dyDescent="0.25">
      <c r="A90" s="25">
        <v>2936</v>
      </c>
      <c r="B90" s="36" t="s">
        <v>149</v>
      </c>
      <c r="C90" s="36"/>
      <c r="D90" s="36" t="s">
        <v>168</v>
      </c>
      <c r="E90" s="36" t="s">
        <v>167</v>
      </c>
      <c r="F90" s="36" t="s">
        <v>170</v>
      </c>
      <c r="G90" s="36" t="s">
        <v>64</v>
      </c>
      <c r="H90" s="36">
        <v>154</v>
      </c>
      <c r="I90" s="36" t="s">
        <v>41</v>
      </c>
      <c r="J90" s="37">
        <v>8.1999999999999993</v>
      </c>
      <c r="K90" s="39">
        <v>0.32</v>
      </c>
      <c r="L90" s="26">
        <v>0.625</v>
      </c>
      <c r="M90" s="27" t="str">
        <f t="shared" si="14"/>
        <v>M</v>
      </c>
      <c r="N90" s="26">
        <v>3.0777600000000005</v>
      </c>
      <c r="O90" s="27" t="str">
        <f t="shared" si="15"/>
        <v>L</v>
      </c>
      <c r="P90" s="38">
        <v>59.785600000000002</v>
      </c>
      <c r="Q90" s="27" t="str">
        <f t="shared" si="16"/>
        <v>M</v>
      </c>
      <c r="R90" s="26">
        <v>0.374</v>
      </c>
      <c r="S90" s="27" t="str">
        <f t="shared" si="17"/>
        <v>D</v>
      </c>
      <c r="T90" s="26">
        <v>2.5920000000000001</v>
      </c>
      <c r="U90" s="27" t="str">
        <f t="shared" si="18"/>
        <v>S</v>
      </c>
      <c r="V90" s="26">
        <v>9.3019999999999996</v>
      </c>
      <c r="W90" s="27" t="str">
        <f t="shared" si="19"/>
        <v>S</v>
      </c>
      <c r="X90" s="26">
        <v>2.4140000000000001</v>
      </c>
      <c r="Y90" s="27" t="str">
        <f t="shared" si="20"/>
        <v>S</v>
      </c>
    </row>
    <row r="91" spans="1:25" s="31" customFormat="1" ht="18" customHeight="1" x14ac:dyDescent="0.25">
      <c r="A91" s="25">
        <v>2937</v>
      </c>
      <c r="B91" s="36" t="s">
        <v>150</v>
      </c>
      <c r="C91" s="36"/>
      <c r="D91" s="36" t="s">
        <v>168</v>
      </c>
      <c r="E91" s="36" t="s">
        <v>167</v>
      </c>
      <c r="F91" s="36" t="s">
        <v>170</v>
      </c>
      <c r="G91" s="36" t="s">
        <v>64</v>
      </c>
      <c r="H91" s="36">
        <v>154</v>
      </c>
      <c r="I91" s="36" t="s">
        <v>41</v>
      </c>
      <c r="J91" s="37">
        <v>8.1999999999999993</v>
      </c>
      <c r="K91" s="39">
        <v>0.51</v>
      </c>
      <c r="L91" s="26">
        <v>0.625</v>
      </c>
      <c r="M91" s="27" t="str">
        <f t="shared" si="14"/>
        <v>M</v>
      </c>
      <c r="N91" s="26">
        <v>15.901760000000001</v>
      </c>
      <c r="O91" s="27" t="str">
        <f t="shared" si="15"/>
        <v>M</v>
      </c>
      <c r="P91" s="38">
        <v>334.66880000000003</v>
      </c>
      <c r="Q91" s="27" t="str">
        <f t="shared" si="16"/>
        <v>H</v>
      </c>
      <c r="R91" s="26">
        <v>4.758</v>
      </c>
      <c r="S91" s="27" t="str">
        <f t="shared" si="17"/>
        <v>S</v>
      </c>
      <c r="T91" s="26">
        <v>1.1839999999999999</v>
      </c>
      <c r="U91" s="27" t="str">
        <f t="shared" si="18"/>
        <v>S</v>
      </c>
      <c r="V91" s="26">
        <v>9.6140000000000008</v>
      </c>
      <c r="W91" s="27" t="str">
        <f t="shared" si="19"/>
        <v>S</v>
      </c>
      <c r="X91" s="26">
        <v>10.23</v>
      </c>
      <c r="Y91" s="27" t="str">
        <f t="shared" si="20"/>
        <v>S</v>
      </c>
    </row>
    <row r="92" spans="1:25" s="31" customFormat="1" ht="18" customHeight="1" x14ac:dyDescent="0.25">
      <c r="A92" s="25">
        <v>2938</v>
      </c>
      <c r="B92" s="36" t="s">
        <v>153</v>
      </c>
      <c r="C92" s="36"/>
      <c r="D92" s="36" t="s">
        <v>168</v>
      </c>
      <c r="E92" s="36" t="s">
        <v>167</v>
      </c>
      <c r="F92" s="36" t="s">
        <v>170</v>
      </c>
      <c r="G92" s="36" t="s">
        <v>64</v>
      </c>
      <c r="H92" s="36">
        <v>230</v>
      </c>
      <c r="I92" s="36" t="s">
        <v>41</v>
      </c>
      <c r="J92" s="37">
        <v>8.1999999999999993</v>
      </c>
      <c r="K92" s="39">
        <v>0.28000000000000003</v>
      </c>
      <c r="L92" s="26">
        <v>0.625</v>
      </c>
      <c r="M92" s="27" t="str">
        <f t="shared" si="14"/>
        <v>M</v>
      </c>
      <c r="N92" s="26">
        <v>9.2332800000000006</v>
      </c>
      <c r="O92" s="27" t="str">
        <f t="shared" si="15"/>
        <v>L</v>
      </c>
      <c r="P92" s="38">
        <v>58.6432</v>
      </c>
      <c r="Q92" s="27" t="str">
        <f t="shared" si="16"/>
        <v>M</v>
      </c>
      <c r="R92" s="26">
        <v>0.95599999999999996</v>
      </c>
      <c r="S92" s="27" t="str">
        <f t="shared" si="17"/>
        <v>S</v>
      </c>
      <c r="T92" s="26">
        <v>2.6680000000000001</v>
      </c>
      <c r="U92" s="27" t="str">
        <f t="shared" si="18"/>
        <v>S</v>
      </c>
      <c r="V92" s="26">
        <v>7.2439999999999998</v>
      </c>
      <c r="W92" s="27" t="str">
        <f t="shared" si="19"/>
        <v>S</v>
      </c>
      <c r="X92" s="26">
        <v>2.3279999999999998</v>
      </c>
      <c r="Y92" s="27" t="str">
        <f t="shared" si="20"/>
        <v>S</v>
      </c>
    </row>
    <row r="93" spans="1:25" s="31" customFormat="1" ht="18" customHeight="1" x14ac:dyDescent="0.25">
      <c r="A93" s="25">
        <v>2939</v>
      </c>
      <c r="B93" s="36" t="s">
        <v>155</v>
      </c>
      <c r="C93" s="36"/>
      <c r="D93" s="36" t="s">
        <v>168</v>
      </c>
      <c r="E93" s="36" t="s">
        <v>167</v>
      </c>
      <c r="F93" s="36" t="s">
        <v>170</v>
      </c>
      <c r="G93" s="36" t="s">
        <v>64</v>
      </c>
      <c r="H93" s="36">
        <v>112</v>
      </c>
      <c r="I93" s="36" t="s">
        <v>41</v>
      </c>
      <c r="J93" s="37">
        <v>8.1999999999999993</v>
      </c>
      <c r="K93" s="39">
        <v>0.32</v>
      </c>
      <c r="L93" s="26">
        <v>0.625</v>
      </c>
      <c r="M93" s="27" t="str">
        <f t="shared" si="14"/>
        <v>M</v>
      </c>
      <c r="N93" s="26">
        <v>4.1036800000000007</v>
      </c>
      <c r="O93" s="27" t="str">
        <f t="shared" si="15"/>
        <v>L</v>
      </c>
      <c r="P93" s="38">
        <v>67.673600000000008</v>
      </c>
      <c r="Q93" s="27" t="str">
        <f t="shared" si="16"/>
        <v>M</v>
      </c>
      <c r="R93" s="26">
        <v>0.69399999999999995</v>
      </c>
      <c r="S93" s="27" t="str">
        <f t="shared" si="17"/>
        <v>S</v>
      </c>
      <c r="T93" s="26">
        <v>2.63</v>
      </c>
      <c r="U93" s="27" t="str">
        <f t="shared" si="18"/>
        <v>S</v>
      </c>
      <c r="V93" s="26">
        <v>8.2420000000000009</v>
      </c>
      <c r="W93" s="27" t="str">
        <f t="shared" si="19"/>
        <v>S</v>
      </c>
      <c r="X93" s="26">
        <v>2.464</v>
      </c>
      <c r="Y93" s="27" t="str">
        <f t="shared" si="20"/>
        <v>S</v>
      </c>
    </row>
    <row r="94" spans="1:25" s="31" customFormat="1" ht="18" customHeight="1" x14ac:dyDescent="0.25">
      <c r="A94" s="25">
        <v>2940</v>
      </c>
      <c r="B94" s="36" t="s">
        <v>152</v>
      </c>
      <c r="C94" s="36"/>
      <c r="D94" s="36" t="s">
        <v>168</v>
      </c>
      <c r="E94" s="36" t="s">
        <v>167</v>
      </c>
      <c r="F94" s="36" t="s">
        <v>170</v>
      </c>
      <c r="G94" s="36" t="s">
        <v>64</v>
      </c>
      <c r="H94" s="36">
        <v>145</v>
      </c>
      <c r="I94" s="36" t="s">
        <v>41</v>
      </c>
      <c r="J94" s="37">
        <v>8.1999999999999993</v>
      </c>
      <c r="K94" s="39">
        <v>0.56999999999999995</v>
      </c>
      <c r="L94" s="26">
        <v>0.625</v>
      </c>
      <c r="M94" s="27" t="str">
        <f t="shared" si="14"/>
        <v>M</v>
      </c>
      <c r="N94" s="26">
        <v>14.875840000000002</v>
      </c>
      <c r="O94" s="27" t="str">
        <f t="shared" si="15"/>
        <v>M</v>
      </c>
      <c r="P94" s="38">
        <v>239.4144</v>
      </c>
      <c r="Q94" s="27" t="str">
        <f t="shared" si="16"/>
        <v>H</v>
      </c>
      <c r="R94" s="26">
        <v>0.98399999999999999</v>
      </c>
      <c r="S94" s="27" t="str">
        <f t="shared" si="17"/>
        <v>S</v>
      </c>
      <c r="T94" s="26">
        <v>1.756</v>
      </c>
      <c r="U94" s="27" t="str">
        <f t="shared" si="18"/>
        <v>S</v>
      </c>
      <c r="V94" s="26">
        <v>6.87</v>
      </c>
      <c r="W94" s="27" t="str">
        <f t="shared" si="19"/>
        <v>S</v>
      </c>
      <c r="X94" s="26">
        <v>9.3879999999999999</v>
      </c>
      <c r="Y94" s="27" t="str">
        <f t="shared" si="20"/>
        <v>S</v>
      </c>
    </row>
    <row r="95" spans="1:25" s="31" customFormat="1" ht="18" customHeight="1" x14ac:dyDescent="0.25">
      <c r="A95" s="25">
        <v>2941</v>
      </c>
      <c r="B95" s="36" t="s">
        <v>157</v>
      </c>
      <c r="C95" s="36"/>
      <c r="D95" s="36" t="s">
        <v>168</v>
      </c>
      <c r="E95" s="36" t="s">
        <v>167</v>
      </c>
      <c r="F95" s="36" t="s">
        <v>170</v>
      </c>
      <c r="G95" s="36" t="s">
        <v>64</v>
      </c>
      <c r="H95" s="36">
        <v>111</v>
      </c>
      <c r="I95" s="36" t="s">
        <v>41</v>
      </c>
      <c r="J95" s="37">
        <v>8.3000000000000007</v>
      </c>
      <c r="K95" s="39">
        <v>0.42</v>
      </c>
      <c r="L95" s="26">
        <v>0.5625</v>
      </c>
      <c r="M95" s="27" t="str">
        <f t="shared" si="14"/>
        <v>M</v>
      </c>
      <c r="N95" s="26">
        <v>13.336959999999999</v>
      </c>
      <c r="O95" s="27" t="str">
        <f t="shared" si="15"/>
        <v>M</v>
      </c>
      <c r="P95" s="38">
        <v>289.08160000000004</v>
      </c>
      <c r="Q95" s="27" t="str">
        <f t="shared" si="16"/>
        <v>H</v>
      </c>
      <c r="R95" s="26">
        <v>4.1760000000000002</v>
      </c>
      <c r="S95" s="27" t="str">
        <f t="shared" si="17"/>
        <v>S</v>
      </c>
      <c r="T95" s="26">
        <v>1.28</v>
      </c>
      <c r="U95" s="27" t="str">
        <f t="shared" si="18"/>
        <v>S</v>
      </c>
      <c r="V95" s="26">
        <v>9.5519999999999996</v>
      </c>
      <c r="W95" s="27" t="str">
        <f t="shared" si="19"/>
        <v>S</v>
      </c>
      <c r="X95" s="26">
        <v>9.5579999999999998</v>
      </c>
      <c r="Y95" s="27" t="str">
        <f t="shared" si="20"/>
        <v>S</v>
      </c>
    </row>
    <row r="96" spans="1:25" s="31" customFormat="1" ht="18" customHeight="1" x14ac:dyDescent="0.25">
      <c r="A96" s="25">
        <v>2942</v>
      </c>
      <c r="B96" s="36" t="s">
        <v>156</v>
      </c>
      <c r="C96" s="36"/>
      <c r="D96" s="36" t="s">
        <v>168</v>
      </c>
      <c r="E96" s="36" t="s">
        <v>167</v>
      </c>
      <c r="F96" s="36" t="s">
        <v>170</v>
      </c>
      <c r="G96" s="36" t="s">
        <v>64</v>
      </c>
      <c r="H96" s="36">
        <v>157</v>
      </c>
      <c r="I96" s="36" t="s">
        <v>41</v>
      </c>
      <c r="J96" s="37">
        <v>8.1999999999999993</v>
      </c>
      <c r="K96" s="39">
        <v>0.28999999999999998</v>
      </c>
      <c r="L96" s="26">
        <v>0.4375</v>
      </c>
      <c r="M96" s="27" t="str">
        <f t="shared" si="14"/>
        <v>L</v>
      </c>
      <c r="N96" s="26">
        <v>3.0777600000000005</v>
      </c>
      <c r="O96" s="27" t="str">
        <f t="shared" si="15"/>
        <v>L</v>
      </c>
      <c r="P96" s="38">
        <v>59.622400000000006</v>
      </c>
      <c r="Q96" s="27" t="str">
        <f t="shared" si="16"/>
        <v>M</v>
      </c>
      <c r="R96" s="26">
        <v>0.69399999999999995</v>
      </c>
      <c r="S96" s="27" t="str">
        <f t="shared" si="17"/>
        <v>S</v>
      </c>
      <c r="T96" s="26">
        <v>2.516</v>
      </c>
      <c r="U96" s="27" t="str">
        <f t="shared" si="18"/>
        <v>S</v>
      </c>
      <c r="V96" s="26">
        <v>8.5540000000000003</v>
      </c>
      <c r="W96" s="27" t="str">
        <f t="shared" si="19"/>
        <v>S</v>
      </c>
      <c r="X96" s="26">
        <v>2.3119999999999998</v>
      </c>
      <c r="Y96" s="27" t="str">
        <f t="shared" si="20"/>
        <v>S</v>
      </c>
    </row>
    <row r="97" spans="1:25" s="31" customFormat="1" ht="18" customHeight="1" x14ac:dyDescent="0.25">
      <c r="A97" s="25">
        <v>2943</v>
      </c>
      <c r="B97" s="36" t="s">
        <v>158</v>
      </c>
      <c r="C97" s="36"/>
      <c r="D97" s="36" t="s">
        <v>168</v>
      </c>
      <c r="E97" s="36" t="s">
        <v>167</v>
      </c>
      <c r="F97" s="36" t="s">
        <v>170</v>
      </c>
      <c r="G97" s="36" t="s">
        <v>64</v>
      </c>
      <c r="H97" s="36">
        <v>160</v>
      </c>
      <c r="I97" s="36" t="s">
        <v>41</v>
      </c>
      <c r="J97" s="37">
        <v>8.4</v>
      </c>
      <c r="K97" s="39">
        <v>0.32</v>
      </c>
      <c r="L97" s="26">
        <v>0.25</v>
      </c>
      <c r="M97" s="27" t="str">
        <f t="shared" si="14"/>
        <v>L</v>
      </c>
      <c r="N97" s="26">
        <v>6.155520000000001</v>
      </c>
      <c r="O97" s="27" t="str">
        <f t="shared" si="15"/>
        <v>L</v>
      </c>
      <c r="P97" s="38">
        <v>146.93440000000001</v>
      </c>
      <c r="Q97" s="27" t="str">
        <f t="shared" si="16"/>
        <v>H</v>
      </c>
      <c r="R97" s="26">
        <v>0.53200000000000003</v>
      </c>
      <c r="S97" s="27" t="str">
        <f t="shared" si="17"/>
        <v>D</v>
      </c>
      <c r="T97" s="26">
        <v>1.1080000000000001</v>
      </c>
      <c r="U97" s="27" t="str">
        <f t="shared" si="18"/>
        <v>S</v>
      </c>
      <c r="V97" s="26">
        <v>2.2559999999999998</v>
      </c>
      <c r="W97" s="27" t="str">
        <f t="shared" si="19"/>
        <v>D</v>
      </c>
      <c r="X97" s="26">
        <v>2.91</v>
      </c>
      <c r="Y97" s="27" t="str">
        <f t="shared" si="20"/>
        <v>S</v>
      </c>
    </row>
    <row r="98" spans="1:25" s="31" customFormat="1" ht="18" customHeight="1" x14ac:dyDescent="0.25">
      <c r="A98" s="25">
        <v>2944</v>
      </c>
      <c r="B98" s="36" t="s">
        <v>154</v>
      </c>
      <c r="C98" s="36"/>
      <c r="D98" s="36" t="s">
        <v>169</v>
      </c>
      <c r="E98" s="36" t="s">
        <v>160</v>
      </c>
      <c r="F98" s="36" t="s">
        <v>170</v>
      </c>
      <c r="G98" s="36" t="s">
        <v>64</v>
      </c>
      <c r="H98" s="36">
        <v>170</v>
      </c>
      <c r="I98" s="36" t="s">
        <v>41</v>
      </c>
      <c r="J98" s="37">
        <v>8.4</v>
      </c>
      <c r="K98" s="39">
        <v>0.25</v>
      </c>
      <c r="L98" s="26">
        <v>0.375</v>
      </c>
      <c r="M98" s="27" t="str">
        <f t="shared" si="14"/>
        <v>L</v>
      </c>
      <c r="N98" s="26">
        <v>2.0518400000000003</v>
      </c>
      <c r="O98" s="27" t="str">
        <f t="shared" si="15"/>
        <v>L</v>
      </c>
      <c r="P98" s="38">
        <v>224.9984</v>
      </c>
      <c r="Q98" s="27" t="str">
        <f t="shared" si="16"/>
        <v>H</v>
      </c>
      <c r="R98" s="26">
        <v>0.69399999999999995</v>
      </c>
      <c r="S98" s="27" t="str">
        <f t="shared" si="17"/>
        <v>S</v>
      </c>
      <c r="T98" s="26">
        <v>1.3740000000000001</v>
      </c>
      <c r="U98" s="27" t="str">
        <f t="shared" si="18"/>
        <v>S</v>
      </c>
      <c r="V98" s="26">
        <v>6.6219999999999999</v>
      </c>
      <c r="W98" s="27" t="str">
        <f t="shared" si="19"/>
        <v>S</v>
      </c>
      <c r="X98" s="26">
        <v>2.8580000000000001</v>
      </c>
      <c r="Y98" s="27" t="str">
        <f t="shared" si="20"/>
        <v>S</v>
      </c>
    </row>
    <row r="99" spans="1:25" s="31" customFormat="1" ht="18" customHeight="1" x14ac:dyDescent="0.25">
      <c r="A99" s="25">
        <v>2945</v>
      </c>
      <c r="B99" s="36" t="s">
        <v>394</v>
      </c>
      <c r="C99" s="36" t="s">
        <v>395</v>
      </c>
      <c r="D99" s="36" t="s">
        <v>396</v>
      </c>
      <c r="E99" s="36"/>
      <c r="F99" s="36" t="s">
        <v>397</v>
      </c>
      <c r="G99" s="36" t="s">
        <v>87</v>
      </c>
      <c r="H99" s="36">
        <v>68</v>
      </c>
      <c r="I99" s="36" t="s">
        <v>31</v>
      </c>
      <c r="J99" s="37">
        <v>8</v>
      </c>
      <c r="K99" s="39">
        <v>1.04</v>
      </c>
      <c r="L99" s="26">
        <v>0.87599999999999989</v>
      </c>
      <c r="M99" s="27" t="str">
        <f t="shared" si="14"/>
        <v>H</v>
      </c>
      <c r="N99" s="26">
        <v>7.6943999999999999</v>
      </c>
      <c r="O99" s="27" t="str">
        <f t="shared" si="15"/>
        <v>L</v>
      </c>
      <c r="P99" s="38">
        <v>148.7296</v>
      </c>
      <c r="Q99" s="27" t="str">
        <f t="shared" si="16"/>
        <v>H</v>
      </c>
      <c r="R99" s="26">
        <v>2.3540000000000001</v>
      </c>
      <c r="S99" s="27" t="str">
        <f t="shared" si="17"/>
        <v>S</v>
      </c>
      <c r="T99" s="26">
        <v>1.476</v>
      </c>
      <c r="U99" s="27" t="str">
        <f t="shared" si="18"/>
        <v>S</v>
      </c>
      <c r="V99" s="26">
        <v>4.9260000000000002</v>
      </c>
      <c r="W99" s="27" t="str">
        <f t="shared" si="19"/>
        <v>S</v>
      </c>
      <c r="X99" s="26">
        <v>5.44</v>
      </c>
      <c r="Y99" s="27" t="str">
        <f t="shared" si="20"/>
        <v>S</v>
      </c>
    </row>
    <row r="100" spans="1:25" s="31" customFormat="1" ht="18" customHeight="1" x14ac:dyDescent="0.25">
      <c r="A100" s="25">
        <v>2946</v>
      </c>
      <c r="B100" s="36" t="s">
        <v>398</v>
      </c>
      <c r="C100" s="36" t="s">
        <v>399</v>
      </c>
      <c r="D100" s="36" t="s">
        <v>396</v>
      </c>
      <c r="E100" s="36"/>
      <c r="F100" s="36" t="s">
        <v>397</v>
      </c>
      <c r="G100" s="36" t="s">
        <v>87</v>
      </c>
      <c r="H100" s="36">
        <v>227</v>
      </c>
      <c r="I100" s="36" t="s">
        <v>31</v>
      </c>
      <c r="J100" s="37">
        <v>7.8</v>
      </c>
      <c r="K100" s="39">
        <v>0.91</v>
      </c>
      <c r="L100" s="26">
        <v>0.87599999999999989</v>
      </c>
      <c r="M100" s="27" t="str">
        <f t="shared" si="14"/>
        <v>H</v>
      </c>
      <c r="N100" s="26">
        <v>2.0518400000000003</v>
      </c>
      <c r="O100" s="27" t="str">
        <f t="shared" si="15"/>
        <v>L</v>
      </c>
      <c r="P100" s="38">
        <v>218.6336</v>
      </c>
      <c r="Q100" s="27" t="str">
        <f t="shared" si="16"/>
        <v>H</v>
      </c>
      <c r="R100" s="26">
        <v>3.048</v>
      </c>
      <c r="S100" s="27" t="str">
        <f t="shared" si="17"/>
        <v>S</v>
      </c>
      <c r="T100" s="26">
        <v>1.752</v>
      </c>
      <c r="U100" s="27" t="str">
        <f t="shared" si="18"/>
        <v>S</v>
      </c>
      <c r="V100" s="26">
        <v>7.5940000000000003</v>
      </c>
      <c r="W100" s="27" t="str">
        <f t="shared" si="19"/>
        <v>S</v>
      </c>
      <c r="X100" s="26">
        <v>6.7960000000000003</v>
      </c>
      <c r="Y100" s="27" t="str">
        <f t="shared" si="20"/>
        <v>S</v>
      </c>
    </row>
    <row r="101" spans="1:25" s="31" customFormat="1" ht="18" customHeight="1" x14ac:dyDescent="0.25">
      <c r="A101" s="25">
        <v>2947</v>
      </c>
      <c r="B101" s="36" t="s">
        <v>400</v>
      </c>
      <c r="C101" s="36" t="s">
        <v>401</v>
      </c>
      <c r="D101" s="36" t="s">
        <v>396</v>
      </c>
      <c r="E101" s="36"/>
      <c r="F101" s="36" t="s">
        <v>397</v>
      </c>
      <c r="G101" s="36" t="s">
        <v>87</v>
      </c>
      <c r="H101" s="36">
        <v>69</v>
      </c>
      <c r="I101" s="36" t="s">
        <v>31</v>
      </c>
      <c r="J101" s="37">
        <v>8</v>
      </c>
      <c r="K101" s="39">
        <v>0.59</v>
      </c>
      <c r="L101" s="26">
        <v>0.94899999999999995</v>
      </c>
      <c r="M101" s="27" t="str">
        <f t="shared" si="14"/>
        <v>H</v>
      </c>
      <c r="N101" s="26">
        <v>2.0518400000000003</v>
      </c>
      <c r="O101" s="27" t="str">
        <f t="shared" si="15"/>
        <v>L</v>
      </c>
      <c r="P101" s="38">
        <v>112.71680000000001</v>
      </c>
      <c r="Q101" s="27" t="str">
        <f t="shared" si="16"/>
        <v>M</v>
      </c>
      <c r="R101" s="26">
        <v>2.4500000000000002</v>
      </c>
      <c r="S101" s="27" t="str">
        <f t="shared" si="17"/>
        <v>S</v>
      </c>
      <c r="T101" s="26">
        <v>2.72</v>
      </c>
      <c r="U101" s="27" t="str">
        <f t="shared" si="18"/>
        <v>S</v>
      </c>
      <c r="V101" s="26">
        <v>25.42</v>
      </c>
      <c r="W101" s="27" t="str">
        <f t="shared" si="19"/>
        <v>S</v>
      </c>
      <c r="X101" s="26">
        <v>3.4620000000000002</v>
      </c>
      <c r="Y101" s="27" t="str">
        <f t="shared" si="20"/>
        <v>S</v>
      </c>
    </row>
    <row r="102" spans="1:25" s="31" customFormat="1" ht="18" customHeight="1" x14ac:dyDescent="0.25">
      <c r="A102" s="25">
        <v>2948</v>
      </c>
      <c r="B102" s="36" t="s">
        <v>402</v>
      </c>
      <c r="C102" s="36" t="s">
        <v>403</v>
      </c>
      <c r="D102" s="36" t="s">
        <v>396</v>
      </c>
      <c r="E102" s="36"/>
      <c r="F102" s="36" t="s">
        <v>397</v>
      </c>
      <c r="G102" s="36" t="s">
        <v>87</v>
      </c>
      <c r="H102" s="36">
        <v>206</v>
      </c>
      <c r="I102" s="36" t="s">
        <v>31</v>
      </c>
      <c r="J102" s="37">
        <v>8</v>
      </c>
      <c r="K102" s="39">
        <v>0.51</v>
      </c>
      <c r="L102" s="26">
        <v>0.97819999999999985</v>
      </c>
      <c r="M102" s="27" t="str">
        <f t="shared" si="14"/>
        <v>H</v>
      </c>
      <c r="N102" s="26">
        <v>4.1036800000000007</v>
      </c>
      <c r="O102" s="27" t="str">
        <f t="shared" si="15"/>
        <v>L</v>
      </c>
      <c r="P102" s="38">
        <v>106.1888</v>
      </c>
      <c r="Q102" s="27" t="str">
        <f t="shared" si="16"/>
        <v>M</v>
      </c>
      <c r="R102" s="26">
        <v>0.96</v>
      </c>
      <c r="S102" s="27" t="str">
        <f t="shared" si="17"/>
        <v>S</v>
      </c>
      <c r="T102" s="26">
        <v>2.7519999999999998</v>
      </c>
      <c r="U102" s="27" t="str">
        <f t="shared" si="18"/>
        <v>S</v>
      </c>
      <c r="V102" s="26">
        <v>24.02</v>
      </c>
      <c r="W102" s="27" t="str">
        <f t="shared" si="19"/>
        <v>S</v>
      </c>
      <c r="X102" s="26">
        <v>2.6619999999999999</v>
      </c>
      <c r="Y102" s="27" t="str">
        <f t="shared" si="20"/>
        <v>S</v>
      </c>
    </row>
    <row r="103" spans="1:25" s="31" customFormat="1" ht="18" customHeight="1" x14ac:dyDescent="0.25">
      <c r="A103" s="25">
        <v>2949</v>
      </c>
      <c r="B103" s="36" t="s">
        <v>394</v>
      </c>
      <c r="C103" s="36" t="s">
        <v>395</v>
      </c>
      <c r="D103" s="36" t="s">
        <v>396</v>
      </c>
      <c r="E103" s="36"/>
      <c r="F103" s="36" t="s">
        <v>397</v>
      </c>
      <c r="G103" s="36" t="s">
        <v>87</v>
      </c>
      <c r="H103" s="36">
        <v>69</v>
      </c>
      <c r="I103" s="36" t="s">
        <v>31</v>
      </c>
      <c r="J103" s="37">
        <v>8</v>
      </c>
      <c r="K103" s="39">
        <v>0.41</v>
      </c>
      <c r="L103" s="26">
        <v>0.94899999999999995</v>
      </c>
      <c r="M103" s="27" t="str">
        <f t="shared" si="14"/>
        <v>H</v>
      </c>
      <c r="N103" s="26">
        <v>2.0518400000000003</v>
      </c>
      <c r="O103" s="27" t="str">
        <f t="shared" si="15"/>
        <v>L</v>
      </c>
      <c r="P103" s="38">
        <v>238.05440000000002</v>
      </c>
      <c r="Q103" s="27" t="str">
        <f t="shared" si="16"/>
        <v>H</v>
      </c>
      <c r="R103" s="26">
        <v>2.9660000000000002</v>
      </c>
      <c r="S103" s="27" t="str">
        <f t="shared" si="17"/>
        <v>S</v>
      </c>
      <c r="T103" s="26">
        <v>1.3320000000000001</v>
      </c>
      <c r="U103" s="27" t="str">
        <f t="shared" si="18"/>
        <v>S</v>
      </c>
      <c r="V103" s="26">
        <v>4.6219999999999999</v>
      </c>
      <c r="W103" s="27" t="str">
        <f t="shared" si="19"/>
        <v>S</v>
      </c>
      <c r="X103" s="26">
        <v>6.8620000000000001</v>
      </c>
      <c r="Y103" s="27" t="str">
        <f t="shared" si="20"/>
        <v>S</v>
      </c>
    </row>
    <row r="104" spans="1:25" s="31" customFormat="1" ht="18" customHeight="1" x14ac:dyDescent="0.25">
      <c r="A104" s="25">
        <v>2950</v>
      </c>
      <c r="B104" s="36" t="s">
        <v>404</v>
      </c>
      <c r="C104" s="36"/>
      <c r="D104" s="36" t="s">
        <v>396</v>
      </c>
      <c r="E104" s="36"/>
      <c r="F104" s="36" t="s">
        <v>397</v>
      </c>
      <c r="G104" s="36" t="s">
        <v>87</v>
      </c>
      <c r="H104" s="36">
        <v>207</v>
      </c>
      <c r="I104" s="36" t="s">
        <v>31</v>
      </c>
      <c r="J104" s="37">
        <v>7.9</v>
      </c>
      <c r="K104" s="39">
        <v>0.36</v>
      </c>
      <c r="L104" s="26">
        <v>0.99280000000000002</v>
      </c>
      <c r="M104" s="27" t="str">
        <f t="shared" si="14"/>
        <v>H</v>
      </c>
      <c r="N104" s="26">
        <v>2.0518400000000003</v>
      </c>
      <c r="O104" s="27" t="str">
        <f t="shared" si="15"/>
        <v>L</v>
      </c>
      <c r="P104" s="38">
        <v>211.1808</v>
      </c>
      <c r="Q104" s="27" t="str">
        <f t="shared" si="16"/>
        <v>H</v>
      </c>
      <c r="R104" s="26">
        <v>3.4380000000000002</v>
      </c>
      <c r="S104" s="27" t="str">
        <f t="shared" si="17"/>
        <v>S</v>
      </c>
      <c r="T104" s="26">
        <v>1.38</v>
      </c>
      <c r="U104" s="27" t="str">
        <f t="shared" si="18"/>
        <v>S</v>
      </c>
      <c r="V104" s="26">
        <v>4.5819999999999999</v>
      </c>
      <c r="W104" s="27" t="str">
        <f t="shared" si="19"/>
        <v>S</v>
      </c>
      <c r="X104" s="26">
        <v>5.44</v>
      </c>
      <c r="Y104" s="27" t="str">
        <f t="shared" si="20"/>
        <v>S</v>
      </c>
    </row>
    <row r="105" spans="1:25" s="31" customFormat="1" ht="18" customHeight="1" x14ac:dyDescent="0.25">
      <c r="A105" s="25">
        <v>2951</v>
      </c>
      <c r="B105" s="36" t="s">
        <v>405</v>
      </c>
      <c r="C105" s="36"/>
      <c r="D105" s="36" t="s">
        <v>396</v>
      </c>
      <c r="E105" s="36"/>
      <c r="F105" s="36" t="s">
        <v>397</v>
      </c>
      <c r="G105" s="36" t="s">
        <v>87</v>
      </c>
      <c r="H105" s="36">
        <v>198</v>
      </c>
      <c r="I105" s="36" t="s">
        <v>31</v>
      </c>
      <c r="J105" s="37">
        <v>8</v>
      </c>
      <c r="K105" s="39">
        <v>0.27</v>
      </c>
      <c r="L105" s="26">
        <v>0.51100000000000001</v>
      </c>
      <c r="M105" s="27" t="str">
        <f t="shared" si="14"/>
        <v>M</v>
      </c>
      <c r="N105" s="26">
        <v>2.0518400000000003</v>
      </c>
      <c r="O105" s="27" t="str">
        <f t="shared" si="15"/>
        <v>L</v>
      </c>
      <c r="P105" s="38">
        <v>125.99040000000001</v>
      </c>
      <c r="Q105" s="27" t="str">
        <f t="shared" si="16"/>
        <v>M</v>
      </c>
      <c r="R105" s="26">
        <v>1.3779999999999999</v>
      </c>
      <c r="S105" s="27" t="str">
        <f t="shared" si="17"/>
        <v>S</v>
      </c>
      <c r="T105" s="26">
        <v>0.83</v>
      </c>
      <c r="U105" s="27" t="str">
        <f t="shared" si="18"/>
        <v>S</v>
      </c>
      <c r="V105" s="26">
        <v>3.63</v>
      </c>
      <c r="W105" s="27" t="str">
        <f t="shared" si="19"/>
        <v>D</v>
      </c>
      <c r="X105" s="26">
        <v>8.4619999999999997</v>
      </c>
      <c r="Y105" s="27" t="str">
        <f t="shared" si="20"/>
        <v>S</v>
      </c>
    </row>
    <row r="106" spans="1:25" s="31" customFormat="1" ht="18" customHeight="1" x14ac:dyDescent="0.25">
      <c r="A106" s="25">
        <v>2952</v>
      </c>
      <c r="B106" s="36" t="s">
        <v>406</v>
      </c>
      <c r="C106" s="36"/>
      <c r="D106" s="36" t="s">
        <v>396</v>
      </c>
      <c r="E106" s="36"/>
      <c r="F106" s="36" t="s">
        <v>397</v>
      </c>
      <c r="G106" s="36" t="s">
        <v>87</v>
      </c>
      <c r="H106" s="36">
        <v>53</v>
      </c>
      <c r="I106" s="36" t="s">
        <v>31</v>
      </c>
      <c r="J106" s="37">
        <v>8</v>
      </c>
      <c r="K106" s="39">
        <v>0.33</v>
      </c>
      <c r="L106" s="26">
        <v>0.80299999999999994</v>
      </c>
      <c r="M106" s="27" t="str">
        <f t="shared" si="14"/>
        <v>H</v>
      </c>
      <c r="N106" s="26">
        <v>3.0777600000000005</v>
      </c>
      <c r="O106" s="27" t="str">
        <f t="shared" si="15"/>
        <v>L</v>
      </c>
      <c r="P106" s="38">
        <v>191.81440000000001</v>
      </c>
      <c r="Q106" s="27" t="str">
        <f t="shared" si="16"/>
        <v>H</v>
      </c>
      <c r="R106" s="26">
        <v>3.1019999999999999</v>
      </c>
      <c r="S106" s="27" t="str">
        <f t="shared" si="17"/>
        <v>S</v>
      </c>
      <c r="T106" s="26">
        <v>1.282</v>
      </c>
      <c r="U106" s="27" t="str">
        <f t="shared" si="18"/>
        <v>S</v>
      </c>
      <c r="V106" s="26">
        <v>3.5920000000000001</v>
      </c>
      <c r="W106" s="27" t="str">
        <f t="shared" si="19"/>
        <v>D</v>
      </c>
      <c r="X106" s="26">
        <v>5.3280000000000003</v>
      </c>
      <c r="Y106" s="27" t="str">
        <f t="shared" si="20"/>
        <v>S</v>
      </c>
    </row>
    <row r="107" spans="1:25" s="31" customFormat="1" ht="18" customHeight="1" x14ac:dyDescent="0.25">
      <c r="A107" s="25">
        <v>2953</v>
      </c>
      <c r="B107" s="36" t="s">
        <v>407</v>
      </c>
      <c r="C107" s="36"/>
      <c r="D107" s="36" t="s">
        <v>396</v>
      </c>
      <c r="E107" s="36"/>
      <c r="F107" s="36" t="s">
        <v>397</v>
      </c>
      <c r="G107" s="36" t="s">
        <v>87</v>
      </c>
      <c r="H107" s="36">
        <v>13</v>
      </c>
      <c r="I107" s="36" t="s">
        <v>31</v>
      </c>
      <c r="J107" s="37">
        <v>7.8</v>
      </c>
      <c r="K107" s="39">
        <v>0.79</v>
      </c>
      <c r="L107" s="26">
        <v>0.97819999999999985</v>
      </c>
      <c r="M107" s="27" t="str">
        <f t="shared" si="14"/>
        <v>H</v>
      </c>
      <c r="N107" s="26">
        <v>6.155520000000001</v>
      </c>
      <c r="O107" s="27" t="str">
        <f t="shared" si="15"/>
        <v>L</v>
      </c>
      <c r="P107" s="38">
        <v>427.42079999999999</v>
      </c>
      <c r="Q107" s="27" t="str">
        <f t="shared" si="16"/>
        <v>H</v>
      </c>
      <c r="R107" s="26">
        <v>3.8879999999999999</v>
      </c>
      <c r="S107" s="27" t="str">
        <f t="shared" si="17"/>
        <v>S</v>
      </c>
      <c r="T107" s="26">
        <v>1.59</v>
      </c>
      <c r="U107" s="27" t="str">
        <f t="shared" si="18"/>
        <v>S</v>
      </c>
      <c r="V107" s="26">
        <v>4.1260000000000003</v>
      </c>
      <c r="W107" s="27" t="str">
        <f t="shared" si="19"/>
        <v>D</v>
      </c>
      <c r="X107" s="26">
        <v>7.04</v>
      </c>
      <c r="Y107" s="27" t="str">
        <f t="shared" si="20"/>
        <v>S</v>
      </c>
    </row>
    <row r="108" spans="1:25" s="31" customFormat="1" ht="18" customHeight="1" x14ac:dyDescent="0.25">
      <c r="A108" s="25">
        <v>2954</v>
      </c>
      <c r="B108" s="36" t="s">
        <v>408</v>
      </c>
      <c r="C108" s="36"/>
      <c r="D108" s="36" t="s">
        <v>396</v>
      </c>
      <c r="E108" s="36"/>
      <c r="F108" s="36" t="s">
        <v>397</v>
      </c>
      <c r="G108" s="36" t="s">
        <v>87</v>
      </c>
      <c r="H108" s="36">
        <v>76</v>
      </c>
      <c r="I108" s="36" t="s">
        <v>31</v>
      </c>
      <c r="J108" s="37">
        <v>8</v>
      </c>
      <c r="K108" s="39">
        <v>0.37</v>
      </c>
      <c r="L108" s="26">
        <v>0.65699999999999992</v>
      </c>
      <c r="M108" s="27" t="str">
        <f t="shared" si="14"/>
        <v>M</v>
      </c>
      <c r="N108" s="26">
        <v>4.1036800000000007</v>
      </c>
      <c r="O108" s="27" t="str">
        <f t="shared" si="15"/>
        <v>L</v>
      </c>
      <c r="P108" s="38">
        <v>152.1568</v>
      </c>
      <c r="Q108" s="27" t="str">
        <f t="shared" si="16"/>
        <v>H</v>
      </c>
      <c r="R108" s="26">
        <v>2.6459999999999999</v>
      </c>
      <c r="S108" s="27" t="str">
        <f t="shared" si="17"/>
        <v>S</v>
      </c>
      <c r="T108" s="26">
        <v>1.282</v>
      </c>
      <c r="U108" s="27" t="str">
        <f t="shared" si="18"/>
        <v>S</v>
      </c>
      <c r="V108" s="26">
        <v>2.83</v>
      </c>
      <c r="W108" s="27" t="str">
        <f t="shared" si="19"/>
        <v>D</v>
      </c>
      <c r="X108" s="26">
        <v>3.44</v>
      </c>
      <c r="Y108" s="27" t="str">
        <f t="shared" si="20"/>
        <v>S</v>
      </c>
    </row>
    <row r="109" spans="1:25" s="31" customFormat="1" ht="18" customHeight="1" x14ac:dyDescent="0.25">
      <c r="A109" s="25">
        <v>2955</v>
      </c>
      <c r="B109" s="36" t="s">
        <v>409</v>
      </c>
      <c r="C109" s="36" t="s">
        <v>395</v>
      </c>
      <c r="D109" s="36" t="s">
        <v>396</v>
      </c>
      <c r="E109" s="36"/>
      <c r="F109" s="36" t="s">
        <v>397</v>
      </c>
      <c r="G109" s="36" t="s">
        <v>87</v>
      </c>
      <c r="H109" s="36">
        <v>68</v>
      </c>
      <c r="I109" s="36" t="s">
        <v>31</v>
      </c>
      <c r="J109" s="37">
        <v>8</v>
      </c>
      <c r="K109" s="39">
        <v>0.46</v>
      </c>
      <c r="L109" s="26">
        <v>0.97819999999999985</v>
      </c>
      <c r="M109" s="27" t="str">
        <f t="shared" si="14"/>
        <v>H</v>
      </c>
      <c r="N109" s="26">
        <v>4.1036800000000007</v>
      </c>
      <c r="O109" s="27" t="str">
        <f t="shared" si="15"/>
        <v>L</v>
      </c>
      <c r="P109" s="38">
        <v>240.6112</v>
      </c>
      <c r="Q109" s="27" t="str">
        <f t="shared" si="16"/>
        <v>H</v>
      </c>
      <c r="R109" s="26">
        <v>3.6920000000000002</v>
      </c>
      <c r="S109" s="27" t="str">
        <f t="shared" si="17"/>
        <v>S</v>
      </c>
      <c r="T109" s="26">
        <v>1.702</v>
      </c>
      <c r="U109" s="27" t="str">
        <f t="shared" si="18"/>
        <v>S</v>
      </c>
      <c r="V109" s="26">
        <v>4.5819999999999999</v>
      </c>
      <c r="W109" s="27" t="str">
        <f t="shared" si="19"/>
        <v>S</v>
      </c>
      <c r="X109" s="26">
        <v>4.2619999999999996</v>
      </c>
      <c r="Y109" s="27" t="str">
        <f t="shared" si="20"/>
        <v>S</v>
      </c>
    </row>
    <row r="110" spans="1:25" s="31" customFormat="1" ht="18" customHeight="1" x14ac:dyDescent="0.25">
      <c r="A110" s="25">
        <v>2956</v>
      </c>
      <c r="B110" s="36" t="s">
        <v>410</v>
      </c>
      <c r="C110" s="36"/>
      <c r="D110" s="36" t="s">
        <v>396</v>
      </c>
      <c r="E110" s="36"/>
      <c r="F110" s="36" t="s">
        <v>397</v>
      </c>
      <c r="G110" s="36" t="s">
        <v>87</v>
      </c>
      <c r="H110" s="36">
        <v>83</v>
      </c>
      <c r="I110" s="36" t="s">
        <v>31</v>
      </c>
      <c r="J110" s="37">
        <v>7.9</v>
      </c>
      <c r="K110" s="39">
        <v>0.73</v>
      </c>
      <c r="L110" s="26">
        <v>0.99280000000000002</v>
      </c>
      <c r="M110" s="27" t="str">
        <f t="shared" si="14"/>
        <v>H</v>
      </c>
      <c r="N110" s="26">
        <v>3.0777600000000005</v>
      </c>
      <c r="O110" s="27" t="str">
        <f t="shared" si="15"/>
        <v>L</v>
      </c>
      <c r="P110" s="38">
        <v>604.92800000000011</v>
      </c>
      <c r="Q110" s="27" t="str">
        <f t="shared" si="16"/>
        <v>H</v>
      </c>
      <c r="R110" s="26">
        <v>2.8679999999999999</v>
      </c>
      <c r="S110" s="27" t="str">
        <f t="shared" si="17"/>
        <v>S</v>
      </c>
      <c r="T110" s="26">
        <v>1.508</v>
      </c>
      <c r="U110" s="27" t="str">
        <f t="shared" si="18"/>
        <v>S</v>
      </c>
      <c r="V110" s="26">
        <v>2.41</v>
      </c>
      <c r="W110" s="27" t="str">
        <f t="shared" si="19"/>
        <v>D</v>
      </c>
      <c r="X110" s="26">
        <v>4.2619999999999996</v>
      </c>
      <c r="Y110" s="27" t="str">
        <f t="shared" si="20"/>
        <v>S</v>
      </c>
    </row>
    <row r="111" spans="1:25" s="31" customFormat="1" ht="18" customHeight="1" x14ac:dyDescent="0.25">
      <c r="A111" s="25">
        <v>2957</v>
      </c>
      <c r="B111" s="36" t="s">
        <v>411</v>
      </c>
      <c r="C111" s="36"/>
      <c r="D111" s="36" t="s">
        <v>396</v>
      </c>
      <c r="E111" s="36"/>
      <c r="F111" s="36" t="s">
        <v>397</v>
      </c>
      <c r="G111" s="36" t="s">
        <v>87</v>
      </c>
      <c r="H111" s="36">
        <v>210</v>
      </c>
      <c r="I111" s="36" t="s">
        <v>31</v>
      </c>
      <c r="J111" s="37">
        <v>8</v>
      </c>
      <c r="K111" s="39">
        <v>0.41</v>
      </c>
      <c r="L111" s="26">
        <v>0.97819999999999985</v>
      </c>
      <c r="M111" s="27" t="str">
        <f t="shared" si="14"/>
        <v>H</v>
      </c>
      <c r="N111" s="26">
        <v>5.1296000000000008</v>
      </c>
      <c r="O111" s="27" t="str">
        <f t="shared" si="15"/>
        <v>L</v>
      </c>
      <c r="P111" s="38">
        <v>61.798400000000001</v>
      </c>
      <c r="Q111" s="27" t="str">
        <f t="shared" si="16"/>
        <v>M</v>
      </c>
      <c r="R111" s="26">
        <v>0.60799999999999998</v>
      </c>
      <c r="S111" s="27" t="str">
        <f t="shared" si="17"/>
        <v>S</v>
      </c>
      <c r="T111" s="26">
        <v>1.8160000000000001</v>
      </c>
      <c r="U111" s="27" t="str">
        <f t="shared" si="18"/>
        <v>S</v>
      </c>
      <c r="V111" s="26">
        <v>18.03</v>
      </c>
      <c r="W111" s="27" t="str">
        <f t="shared" si="19"/>
        <v>S</v>
      </c>
      <c r="X111" s="26">
        <v>2.2400000000000002</v>
      </c>
      <c r="Y111" s="27" t="str">
        <f t="shared" si="20"/>
        <v>S</v>
      </c>
    </row>
    <row r="112" spans="1:25" s="31" customFormat="1" ht="18" customHeight="1" x14ac:dyDescent="0.25">
      <c r="A112" s="25">
        <v>2958</v>
      </c>
      <c r="B112" s="36" t="s">
        <v>412</v>
      </c>
      <c r="C112" s="36"/>
      <c r="D112" s="36" t="s">
        <v>396</v>
      </c>
      <c r="E112" s="36"/>
      <c r="F112" s="36" t="s">
        <v>397</v>
      </c>
      <c r="G112" s="36" t="s">
        <v>87</v>
      </c>
      <c r="H112" s="36">
        <v>85</v>
      </c>
      <c r="I112" s="36" t="s">
        <v>31</v>
      </c>
      <c r="J112" s="37">
        <v>8.1</v>
      </c>
      <c r="K112" s="39">
        <v>0.51</v>
      </c>
      <c r="L112" s="26">
        <v>0.99280000000000002</v>
      </c>
      <c r="M112" s="27" t="str">
        <f t="shared" si="14"/>
        <v>H</v>
      </c>
      <c r="N112" s="26">
        <v>2.0518400000000003</v>
      </c>
      <c r="O112" s="27" t="str">
        <f t="shared" si="15"/>
        <v>L</v>
      </c>
      <c r="P112" s="38">
        <v>132.5728</v>
      </c>
      <c r="Q112" s="27" t="str">
        <f t="shared" si="16"/>
        <v>M</v>
      </c>
      <c r="R112" s="26">
        <v>1.1879999999999999</v>
      </c>
      <c r="S112" s="27" t="str">
        <f t="shared" si="17"/>
        <v>S</v>
      </c>
      <c r="T112" s="26">
        <v>1.978</v>
      </c>
      <c r="U112" s="27" t="str">
        <f t="shared" si="18"/>
        <v>S</v>
      </c>
      <c r="V112" s="26">
        <v>22.64</v>
      </c>
      <c r="W112" s="27" t="str">
        <f t="shared" si="19"/>
        <v>S</v>
      </c>
      <c r="X112" s="26">
        <v>0.50600000000000001</v>
      </c>
      <c r="Y112" s="27" t="str">
        <f t="shared" si="20"/>
        <v>D</v>
      </c>
    </row>
    <row r="113" spans="1:25" s="31" customFormat="1" ht="18" customHeight="1" x14ac:dyDescent="0.25">
      <c r="A113" s="25">
        <v>2959</v>
      </c>
      <c r="B113" s="36" t="s">
        <v>413</v>
      </c>
      <c r="C113" s="36"/>
      <c r="D113" s="36" t="s">
        <v>396</v>
      </c>
      <c r="E113" s="36"/>
      <c r="F113" s="36" t="s">
        <v>397</v>
      </c>
      <c r="G113" s="36" t="s">
        <v>87</v>
      </c>
      <c r="H113" s="36">
        <v>213</v>
      </c>
      <c r="I113" s="36" t="s">
        <v>31</v>
      </c>
      <c r="J113" s="37">
        <v>8.1999999999999993</v>
      </c>
      <c r="K113" s="39">
        <v>0.34</v>
      </c>
      <c r="L113" s="26">
        <v>0.36499999999999999</v>
      </c>
      <c r="M113" s="27" t="str">
        <f t="shared" si="14"/>
        <v>L</v>
      </c>
      <c r="N113" s="26">
        <v>4.1036800000000007</v>
      </c>
      <c r="O113" s="27" t="str">
        <f t="shared" si="15"/>
        <v>L</v>
      </c>
      <c r="P113" s="38">
        <v>80.240000000000009</v>
      </c>
      <c r="Q113" s="27" t="str">
        <f t="shared" si="16"/>
        <v>M</v>
      </c>
      <c r="R113" s="26">
        <v>2.468</v>
      </c>
      <c r="S113" s="27" t="str">
        <f t="shared" si="17"/>
        <v>S</v>
      </c>
      <c r="T113" s="26">
        <v>0.76600000000000001</v>
      </c>
      <c r="U113" s="27" t="str">
        <f t="shared" si="18"/>
        <v>S</v>
      </c>
      <c r="V113" s="26">
        <v>3.1739999999999999</v>
      </c>
      <c r="W113" s="27" t="str">
        <f t="shared" si="19"/>
        <v>D</v>
      </c>
      <c r="X113" s="26">
        <v>2.4180000000000001</v>
      </c>
      <c r="Y113" s="27" t="str">
        <f t="shared" si="20"/>
        <v>S</v>
      </c>
    </row>
    <row r="114" spans="1:25" s="31" customFormat="1" ht="18" customHeight="1" x14ac:dyDescent="0.25">
      <c r="A114" s="25">
        <v>2960</v>
      </c>
      <c r="B114" s="36" t="s">
        <v>414</v>
      </c>
      <c r="C114" s="36"/>
      <c r="D114" s="36" t="s">
        <v>396</v>
      </c>
      <c r="E114" s="36"/>
      <c r="F114" s="36" t="s">
        <v>397</v>
      </c>
      <c r="G114" s="36" t="s">
        <v>87</v>
      </c>
      <c r="H114" s="36">
        <v>292</v>
      </c>
      <c r="I114" s="36" t="s">
        <v>31</v>
      </c>
      <c r="J114" s="37">
        <v>8.1</v>
      </c>
      <c r="K114" s="39">
        <v>0.55000000000000004</v>
      </c>
      <c r="L114" s="26">
        <v>0.80299999999999994</v>
      </c>
      <c r="M114" s="27" t="str">
        <f t="shared" si="14"/>
        <v>H</v>
      </c>
      <c r="N114" s="26">
        <v>2.0518400000000003</v>
      </c>
      <c r="O114" s="27" t="str">
        <f t="shared" si="15"/>
        <v>L</v>
      </c>
      <c r="P114" s="38">
        <v>90.68480000000001</v>
      </c>
      <c r="Q114" s="27" t="str">
        <f t="shared" si="16"/>
        <v>M</v>
      </c>
      <c r="R114" s="26">
        <v>1.448</v>
      </c>
      <c r="S114" s="27" t="str">
        <f t="shared" si="17"/>
        <v>S</v>
      </c>
      <c r="T114" s="26">
        <v>1.508</v>
      </c>
      <c r="U114" s="27" t="str">
        <f t="shared" si="18"/>
        <v>S</v>
      </c>
      <c r="V114" s="26">
        <v>21.74</v>
      </c>
      <c r="W114" s="27" t="str">
        <f t="shared" si="19"/>
        <v>S</v>
      </c>
      <c r="X114" s="26">
        <v>2.262</v>
      </c>
      <c r="Y114" s="27" t="str">
        <f t="shared" si="20"/>
        <v>S</v>
      </c>
    </row>
    <row r="115" spans="1:25" s="31" customFormat="1" ht="18" customHeight="1" x14ac:dyDescent="0.25">
      <c r="A115" s="25">
        <v>2961</v>
      </c>
      <c r="B115" s="36" t="s">
        <v>415</v>
      </c>
      <c r="C115" s="36"/>
      <c r="D115" s="36" t="s">
        <v>396</v>
      </c>
      <c r="E115" s="36"/>
      <c r="F115" s="36" t="s">
        <v>397</v>
      </c>
      <c r="G115" s="36" t="s">
        <v>87</v>
      </c>
      <c r="H115" s="36">
        <v>292</v>
      </c>
      <c r="I115" s="36" t="s">
        <v>31</v>
      </c>
      <c r="J115" s="37">
        <v>7.7</v>
      </c>
      <c r="K115" s="39">
        <v>0.44</v>
      </c>
      <c r="L115" s="26">
        <v>0.97819999999999985</v>
      </c>
      <c r="M115" s="27" t="str">
        <f t="shared" si="14"/>
        <v>H</v>
      </c>
      <c r="N115" s="26">
        <v>3.0777600000000005</v>
      </c>
      <c r="O115" s="27" t="str">
        <f t="shared" si="15"/>
        <v>L</v>
      </c>
      <c r="P115" s="38">
        <v>412.73280000000005</v>
      </c>
      <c r="Q115" s="27" t="str">
        <f t="shared" si="16"/>
        <v>H</v>
      </c>
      <c r="R115" s="26">
        <v>2.044</v>
      </c>
      <c r="S115" s="27" t="str">
        <f t="shared" si="17"/>
        <v>S</v>
      </c>
      <c r="T115" s="26">
        <v>0.55600000000000005</v>
      </c>
      <c r="U115" s="27" t="str">
        <f t="shared" si="18"/>
        <v>S</v>
      </c>
      <c r="V115" s="26">
        <v>6.07</v>
      </c>
      <c r="W115" s="27" t="str">
        <f t="shared" si="19"/>
        <v>S</v>
      </c>
      <c r="X115" s="26">
        <v>4.3739999999999997</v>
      </c>
      <c r="Y115" s="27" t="str">
        <f t="shared" si="20"/>
        <v>S</v>
      </c>
    </row>
    <row r="116" spans="1:25" s="31" customFormat="1" ht="18" customHeight="1" x14ac:dyDescent="0.25">
      <c r="A116" s="25">
        <v>2962</v>
      </c>
      <c r="B116" s="36" t="s">
        <v>416</v>
      </c>
      <c r="C116" s="36"/>
      <c r="D116" s="36" t="s">
        <v>396</v>
      </c>
      <c r="E116" s="36"/>
      <c r="F116" s="36" t="s">
        <v>397</v>
      </c>
      <c r="G116" s="36" t="s">
        <v>87</v>
      </c>
      <c r="H116" s="36">
        <v>214</v>
      </c>
      <c r="I116" s="36" t="s">
        <v>31</v>
      </c>
      <c r="J116" s="37">
        <v>8.1</v>
      </c>
      <c r="K116" s="39">
        <v>0.28000000000000003</v>
      </c>
      <c r="L116" s="26">
        <v>0.65699999999999992</v>
      </c>
      <c r="M116" s="27" t="str">
        <f t="shared" si="14"/>
        <v>M</v>
      </c>
      <c r="N116" s="26">
        <v>2.0518400000000003</v>
      </c>
      <c r="O116" s="27" t="str">
        <f t="shared" si="15"/>
        <v>L</v>
      </c>
      <c r="P116" s="38">
        <v>68.054400000000001</v>
      </c>
      <c r="Q116" s="27" t="str">
        <f t="shared" si="16"/>
        <v>M</v>
      </c>
      <c r="R116" s="26">
        <v>0.76</v>
      </c>
      <c r="S116" s="27" t="str">
        <f t="shared" si="17"/>
        <v>S</v>
      </c>
      <c r="T116" s="26">
        <v>1.8959999999999999</v>
      </c>
      <c r="U116" s="27" t="str">
        <f t="shared" si="18"/>
        <v>S</v>
      </c>
      <c r="V116" s="26">
        <v>18.190000000000001</v>
      </c>
      <c r="W116" s="27" t="str">
        <f t="shared" si="19"/>
        <v>S</v>
      </c>
      <c r="X116" s="26">
        <v>0.79600000000000004</v>
      </c>
      <c r="Y116" s="27" t="str">
        <f t="shared" si="20"/>
        <v>D</v>
      </c>
    </row>
    <row r="117" spans="1:25" s="31" customFormat="1" ht="18" customHeight="1" x14ac:dyDescent="0.25">
      <c r="A117" s="25">
        <v>2963</v>
      </c>
      <c r="B117" s="36" t="s">
        <v>417</v>
      </c>
      <c r="C117" s="36" t="s">
        <v>418</v>
      </c>
      <c r="D117" s="36" t="s">
        <v>396</v>
      </c>
      <c r="E117" s="36"/>
      <c r="F117" s="36" t="s">
        <v>397</v>
      </c>
      <c r="G117" s="36" t="s">
        <v>87</v>
      </c>
      <c r="H117" s="36">
        <v>194</v>
      </c>
      <c r="I117" s="36" t="s">
        <v>31</v>
      </c>
      <c r="J117" s="37">
        <v>8</v>
      </c>
      <c r="K117" s="39">
        <v>0.51</v>
      </c>
      <c r="L117" s="26">
        <v>0.94899999999999995</v>
      </c>
      <c r="M117" s="27" t="str">
        <f t="shared" si="14"/>
        <v>H</v>
      </c>
      <c r="N117" s="26">
        <v>2.0518400000000003</v>
      </c>
      <c r="O117" s="27" t="str">
        <f t="shared" si="15"/>
        <v>L</v>
      </c>
      <c r="P117" s="38">
        <v>35.142400000000002</v>
      </c>
      <c r="Q117" s="27" t="str">
        <f t="shared" si="16"/>
        <v>L</v>
      </c>
      <c r="R117" s="26">
        <v>2.9980000000000002</v>
      </c>
      <c r="S117" s="27" t="str">
        <f t="shared" si="17"/>
        <v>S</v>
      </c>
      <c r="T117" s="26">
        <v>1.202</v>
      </c>
      <c r="U117" s="27" t="str">
        <f t="shared" si="18"/>
        <v>S</v>
      </c>
      <c r="V117" s="26">
        <v>19.22</v>
      </c>
      <c r="W117" s="27" t="str">
        <f t="shared" si="19"/>
        <v>S</v>
      </c>
      <c r="X117" s="26">
        <v>0.35199999999999998</v>
      </c>
      <c r="Y117" s="27" t="str">
        <f t="shared" si="20"/>
        <v>D</v>
      </c>
    </row>
    <row r="118" spans="1:25" s="31" customFormat="1" ht="18" customHeight="1" x14ac:dyDescent="0.25">
      <c r="A118" s="25">
        <v>2964</v>
      </c>
      <c r="B118" s="36" t="s">
        <v>419</v>
      </c>
      <c r="C118" s="36" t="s">
        <v>420</v>
      </c>
      <c r="D118" s="36" t="s">
        <v>396</v>
      </c>
      <c r="E118" s="36"/>
      <c r="F118" s="36" t="s">
        <v>397</v>
      </c>
      <c r="G118" s="36" t="s">
        <v>87</v>
      </c>
      <c r="H118" s="36">
        <v>213</v>
      </c>
      <c r="I118" s="36" t="s">
        <v>31</v>
      </c>
      <c r="J118" s="37">
        <v>8</v>
      </c>
      <c r="K118" s="39">
        <v>0.45</v>
      </c>
      <c r="L118" s="26">
        <v>0.65699999999999992</v>
      </c>
      <c r="M118" s="27" t="str">
        <f t="shared" si="14"/>
        <v>M</v>
      </c>
      <c r="N118" s="26">
        <v>2.0518400000000003</v>
      </c>
      <c r="O118" s="27" t="str">
        <f t="shared" si="15"/>
        <v>L</v>
      </c>
      <c r="P118" s="38">
        <v>53.747200000000007</v>
      </c>
      <c r="Q118" s="27" t="str">
        <f t="shared" si="16"/>
        <v>L</v>
      </c>
      <c r="R118" s="26">
        <v>0.64</v>
      </c>
      <c r="S118" s="27" t="str">
        <f t="shared" si="17"/>
        <v>S</v>
      </c>
      <c r="T118" s="26">
        <v>1.736</v>
      </c>
      <c r="U118" s="27" t="str">
        <f t="shared" si="18"/>
        <v>S</v>
      </c>
      <c r="V118" s="26">
        <v>17.61</v>
      </c>
      <c r="W118" s="27" t="str">
        <f t="shared" si="19"/>
        <v>S</v>
      </c>
      <c r="X118" s="26">
        <v>2.3519999999999999</v>
      </c>
      <c r="Y118" s="27" t="str">
        <f t="shared" si="20"/>
        <v>S</v>
      </c>
    </row>
    <row r="119" spans="1:25" s="31" customFormat="1" ht="18" customHeight="1" x14ac:dyDescent="0.25">
      <c r="A119" s="25">
        <v>2965</v>
      </c>
      <c r="B119" s="36" t="s">
        <v>421</v>
      </c>
      <c r="C119" s="36"/>
      <c r="D119" s="36" t="s">
        <v>396</v>
      </c>
      <c r="E119" s="36"/>
      <c r="F119" s="36" t="s">
        <v>397</v>
      </c>
      <c r="G119" s="36" t="s">
        <v>87</v>
      </c>
      <c r="H119" s="36">
        <v>207</v>
      </c>
      <c r="I119" s="36" t="s">
        <v>31</v>
      </c>
      <c r="J119" s="37">
        <v>8</v>
      </c>
      <c r="K119" s="39">
        <v>0.36</v>
      </c>
      <c r="L119" s="26">
        <v>0.65699999999999992</v>
      </c>
      <c r="M119" s="27" t="str">
        <f t="shared" si="14"/>
        <v>M</v>
      </c>
      <c r="N119" s="26">
        <v>2.5648000000000004</v>
      </c>
      <c r="O119" s="27" t="str">
        <f t="shared" si="15"/>
        <v>L</v>
      </c>
      <c r="P119" s="38">
        <v>49.232000000000006</v>
      </c>
      <c r="Q119" s="27" t="str">
        <f t="shared" si="16"/>
        <v>L</v>
      </c>
      <c r="R119" s="26">
        <v>0.69399999999999995</v>
      </c>
      <c r="S119" s="27" t="str">
        <f t="shared" si="17"/>
        <v>S</v>
      </c>
      <c r="T119" s="26">
        <v>1.3160000000000001</v>
      </c>
      <c r="U119" s="27" t="str">
        <f t="shared" si="18"/>
        <v>S</v>
      </c>
      <c r="V119" s="26">
        <v>18</v>
      </c>
      <c r="W119" s="27" t="str">
        <f t="shared" si="19"/>
        <v>S</v>
      </c>
      <c r="X119" s="26">
        <v>2.3959999999999999</v>
      </c>
      <c r="Y119" s="27" t="str">
        <f t="shared" si="20"/>
        <v>S</v>
      </c>
    </row>
    <row r="120" spans="1:25" s="31" customFormat="1" ht="18" customHeight="1" x14ac:dyDescent="0.25">
      <c r="A120" s="25">
        <v>2966</v>
      </c>
      <c r="B120" s="36" t="s">
        <v>280</v>
      </c>
      <c r="C120" s="36" t="s">
        <v>257</v>
      </c>
      <c r="D120" s="36" t="s">
        <v>258</v>
      </c>
      <c r="E120" s="36" t="s">
        <v>259</v>
      </c>
      <c r="F120" s="36" t="s">
        <v>260</v>
      </c>
      <c r="G120" s="36" t="s">
        <v>27</v>
      </c>
      <c r="H120" s="36" t="s">
        <v>261</v>
      </c>
      <c r="I120" s="36" t="s">
        <v>31</v>
      </c>
      <c r="J120" s="37">
        <v>8.4</v>
      </c>
      <c r="K120" s="39">
        <v>0.45</v>
      </c>
      <c r="L120" s="26">
        <v>0.65699999999999992</v>
      </c>
      <c r="M120" s="27" t="str">
        <f t="shared" si="14"/>
        <v>M</v>
      </c>
      <c r="N120" s="26">
        <v>3.0777600000000005</v>
      </c>
      <c r="O120" s="27" t="str">
        <f t="shared" si="15"/>
        <v>L</v>
      </c>
      <c r="P120" s="38">
        <v>308.55680000000001</v>
      </c>
      <c r="Q120" s="27" t="str">
        <f t="shared" si="16"/>
        <v>H</v>
      </c>
      <c r="R120" s="26">
        <v>1.6439999999999999</v>
      </c>
      <c r="S120" s="27" t="str">
        <f t="shared" si="17"/>
        <v>S</v>
      </c>
      <c r="T120" s="26">
        <v>0.45800000000000002</v>
      </c>
      <c r="U120" s="27" t="str">
        <f t="shared" si="18"/>
        <v>S</v>
      </c>
      <c r="V120" s="26">
        <v>7.1360000000000001</v>
      </c>
      <c r="W120" s="27" t="str">
        <f t="shared" si="19"/>
        <v>S</v>
      </c>
      <c r="X120" s="26">
        <v>7.7060000000000004</v>
      </c>
      <c r="Y120" s="27" t="str">
        <f t="shared" si="20"/>
        <v>S</v>
      </c>
    </row>
    <row r="121" spans="1:25" s="31" customFormat="1" ht="18" customHeight="1" x14ac:dyDescent="0.25">
      <c r="A121" s="25">
        <v>2967</v>
      </c>
      <c r="B121" s="36" t="s">
        <v>277</v>
      </c>
      <c r="C121" s="36" t="s">
        <v>281</v>
      </c>
      <c r="D121" s="36" t="s">
        <v>258</v>
      </c>
      <c r="E121" s="36" t="s">
        <v>259</v>
      </c>
      <c r="F121" s="36" t="s">
        <v>260</v>
      </c>
      <c r="G121" s="36" t="s">
        <v>27</v>
      </c>
      <c r="H121" s="36" t="s">
        <v>262</v>
      </c>
      <c r="I121" s="36" t="s">
        <v>31</v>
      </c>
      <c r="J121" s="37">
        <v>7.9</v>
      </c>
      <c r="K121" s="39">
        <v>0.25</v>
      </c>
      <c r="L121" s="26">
        <v>0.65699999999999992</v>
      </c>
      <c r="M121" s="27" t="str">
        <f t="shared" si="14"/>
        <v>M</v>
      </c>
      <c r="N121" s="26">
        <v>2.0518400000000003</v>
      </c>
      <c r="O121" s="27" t="str">
        <f t="shared" si="15"/>
        <v>L</v>
      </c>
      <c r="P121" s="38">
        <v>108.47360000000002</v>
      </c>
      <c r="Q121" s="27" t="str">
        <f t="shared" si="16"/>
        <v>M</v>
      </c>
      <c r="R121" s="26">
        <v>0.68</v>
      </c>
      <c r="S121" s="27" t="str">
        <f t="shared" si="17"/>
        <v>S</v>
      </c>
      <c r="T121" s="26">
        <v>0.29799999999999999</v>
      </c>
      <c r="U121" s="27" t="str">
        <f t="shared" si="18"/>
        <v>S</v>
      </c>
      <c r="V121" s="26">
        <v>5.8019999999999996</v>
      </c>
      <c r="W121" s="27" t="str">
        <f t="shared" si="19"/>
        <v>S</v>
      </c>
      <c r="X121" s="26">
        <v>9.3960000000000008</v>
      </c>
      <c r="Y121" s="27" t="str">
        <f t="shared" si="20"/>
        <v>S</v>
      </c>
    </row>
    <row r="122" spans="1:25" s="31" customFormat="1" ht="18" customHeight="1" x14ac:dyDescent="0.25">
      <c r="A122" s="25">
        <v>2968</v>
      </c>
      <c r="B122" s="36" t="s">
        <v>263</v>
      </c>
      <c r="C122" s="36" t="s">
        <v>264</v>
      </c>
      <c r="D122" s="36" t="s">
        <v>265</v>
      </c>
      <c r="E122" s="36" t="s">
        <v>259</v>
      </c>
      <c r="F122" s="36" t="s">
        <v>260</v>
      </c>
      <c r="G122" s="36" t="s">
        <v>27</v>
      </c>
      <c r="H122" s="36" t="s">
        <v>266</v>
      </c>
      <c r="I122" s="36" t="s">
        <v>31</v>
      </c>
      <c r="J122" s="37">
        <v>7.7</v>
      </c>
      <c r="K122" s="39">
        <v>0.23</v>
      </c>
      <c r="L122" s="26">
        <v>0.51100000000000001</v>
      </c>
      <c r="M122" s="27" t="str">
        <f t="shared" si="14"/>
        <v>M</v>
      </c>
      <c r="N122" s="26">
        <v>2.0518400000000003</v>
      </c>
      <c r="O122" s="27" t="str">
        <f t="shared" si="15"/>
        <v>L</v>
      </c>
      <c r="P122" s="38">
        <v>117.4496</v>
      </c>
      <c r="Q122" s="27" t="str">
        <f t="shared" si="16"/>
        <v>M</v>
      </c>
      <c r="R122" s="26">
        <v>0.60799999999999998</v>
      </c>
      <c r="S122" s="27" t="str">
        <f t="shared" si="17"/>
        <v>S</v>
      </c>
      <c r="T122" s="26">
        <v>0.442</v>
      </c>
      <c r="U122" s="27" t="str">
        <f t="shared" si="18"/>
        <v>S</v>
      </c>
      <c r="V122" s="26">
        <v>5.6120000000000001</v>
      </c>
      <c r="W122" s="27" t="str">
        <f t="shared" si="19"/>
        <v>S</v>
      </c>
      <c r="X122" s="26">
        <v>9.1280000000000001</v>
      </c>
      <c r="Y122" s="27" t="str">
        <f t="shared" si="20"/>
        <v>S</v>
      </c>
    </row>
    <row r="123" spans="1:25" s="31" customFormat="1" ht="18" customHeight="1" x14ac:dyDescent="0.25">
      <c r="A123" s="25">
        <v>2969</v>
      </c>
      <c r="B123" s="36" t="s">
        <v>267</v>
      </c>
      <c r="C123" s="36" t="s">
        <v>73</v>
      </c>
      <c r="D123" s="36" t="s">
        <v>268</v>
      </c>
      <c r="E123" s="36" t="s">
        <v>259</v>
      </c>
      <c r="F123" s="36" t="s">
        <v>260</v>
      </c>
      <c r="G123" s="36" t="s">
        <v>27</v>
      </c>
      <c r="H123" s="36" t="s">
        <v>269</v>
      </c>
      <c r="I123" s="36" t="s">
        <v>31</v>
      </c>
      <c r="J123" s="37">
        <v>8</v>
      </c>
      <c r="K123" s="39">
        <v>0.45</v>
      </c>
      <c r="L123" s="26">
        <v>0.43799999999999994</v>
      </c>
      <c r="M123" s="27" t="str">
        <f t="shared" si="14"/>
        <v>L</v>
      </c>
      <c r="N123" s="26">
        <v>2.5648000000000004</v>
      </c>
      <c r="O123" s="27" t="str">
        <f t="shared" si="15"/>
        <v>L</v>
      </c>
      <c r="P123" s="38">
        <v>75.670400000000001</v>
      </c>
      <c r="Q123" s="27" t="str">
        <f t="shared" si="16"/>
        <v>M</v>
      </c>
      <c r="R123" s="26">
        <v>1.3240000000000001</v>
      </c>
      <c r="S123" s="27" t="str">
        <f t="shared" si="17"/>
        <v>S</v>
      </c>
      <c r="T123" s="26">
        <v>0.83</v>
      </c>
      <c r="U123" s="27" t="str">
        <f t="shared" si="18"/>
        <v>S</v>
      </c>
      <c r="V123" s="26">
        <v>9.4220000000000006</v>
      </c>
      <c r="W123" s="27" t="str">
        <f t="shared" si="19"/>
        <v>S</v>
      </c>
      <c r="X123" s="26">
        <v>5.5739999999999998</v>
      </c>
      <c r="Y123" s="27" t="str">
        <f t="shared" si="20"/>
        <v>S</v>
      </c>
    </row>
    <row r="124" spans="1:25" s="31" customFormat="1" ht="18" customHeight="1" x14ac:dyDescent="0.25">
      <c r="A124" s="25">
        <v>2970</v>
      </c>
      <c r="B124" s="36" t="s">
        <v>278</v>
      </c>
      <c r="C124" s="36" t="s">
        <v>282</v>
      </c>
      <c r="D124" s="36" t="s">
        <v>258</v>
      </c>
      <c r="E124" s="36" t="s">
        <v>259</v>
      </c>
      <c r="F124" s="36" t="s">
        <v>260</v>
      </c>
      <c r="G124" s="36" t="s">
        <v>27</v>
      </c>
      <c r="H124" s="36" t="s">
        <v>270</v>
      </c>
      <c r="I124" s="36" t="s">
        <v>31</v>
      </c>
      <c r="J124" s="37">
        <v>8.1</v>
      </c>
      <c r="K124" s="39">
        <v>1.06</v>
      </c>
      <c r="L124" s="26">
        <v>0.36499999999999999</v>
      </c>
      <c r="M124" s="27" t="str">
        <f t="shared" si="14"/>
        <v>L</v>
      </c>
      <c r="N124" s="26">
        <v>14.875840000000002</v>
      </c>
      <c r="O124" s="27" t="str">
        <f t="shared" si="15"/>
        <v>M</v>
      </c>
      <c r="P124" s="38">
        <v>93.132800000000017</v>
      </c>
      <c r="Q124" s="27" t="str">
        <f t="shared" si="16"/>
        <v>M</v>
      </c>
      <c r="R124" s="26">
        <v>3.8220000000000001</v>
      </c>
      <c r="S124" s="27" t="str">
        <f t="shared" si="17"/>
        <v>S</v>
      </c>
      <c r="T124" s="26">
        <v>0.54</v>
      </c>
      <c r="U124" s="27" t="str">
        <f t="shared" si="18"/>
        <v>S</v>
      </c>
      <c r="V124" s="26">
        <v>4.8</v>
      </c>
      <c r="W124" s="27" t="str">
        <f t="shared" si="19"/>
        <v>S</v>
      </c>
      <c r="X124" s="26">
        <v>2.7280000000000002</v>
      </c>
      <c r="Y124" s="27" t="str">
        <f t="shared" si="20"/>
        <v>S</v>
      </c>
    </row>
    <row r="125" spans="1:25" s="31" customFormat="1" ht="18" customHeight="1" x14ac:dyDescent="0.25">
      <c r="A125" s="25">
        <v>2971</v>
      </c>
      <c r="B125" s="36" t="s">
        <v>271</v>
      </c>
      <c r="C125" s="36" t="s">
        <v>272</v>
      </c>
      <c r="D125" s="36" t="s">
        <v>268</v>
      </c>
      <c r="E125" s="36" t="s">
        <v>259</v>
      </c>
      <c r="F125" s="36" t="s">
        <v>260</v>
      </c>
      <c r="G125" s="36" t="s">
        <v>27</v>
      </c>
      <c r="H125" s="36" t="s">
        <v>273</v>
      </c>
      <c r="I125" s="36" t="s">
        <v>31</v>
      </c>
      <c r="J125" s="37">
        <v>8.1</v>
      </c>
      <c r="K125" s="39">
        <v>0.24</v>
      </c>
      <c r="L125" s="26">
        <v>0.21899999999999997</v>
      </c>
      <c r="M125" s="27" t="str">
        <f t="shared" si="14"/>
        <v>L</v>
      </c>
      <c r="N125" s="26">
        <v>2.0518400000000003</v>
      </c>
      <c r="O125" s="27" t="str">
        <f t="shared" si="15"/>
        <v>L</v>
      </c>
      <c r="P125" s="38">
        <v>36.937600000000003</v>
      </c>
      <c r="Q125" s="27" t="str">
        <f t="shared" si="16"/>
        <v>L</v>
      </c>
      <c r="R125" s="26">
        <v>0.65</v>
      </c>
      <c r="S125" s="27" t="str">
        <f t="shared" si="17"/>
        <v>S</v>
      </c>
      <c r="T125" s="26">
        <v>0.28199999999999997</v>
      </c>
      <c r="U125" s="27" t="str">
        <f t="shared" si="18"/>
        <v>S</v>
      </c>
      <c r="V125" s="26">
        <v>5</v>
      </c>
      <c r="W125" s="27" t="str">
        <f t="shared" si="19"/>
        <v>S</v>
      </c>
      <c r="X125" s="26">
        <v>6.5519999999999996</v>
      </c>
      <c r="Y125" s="27" t="str">
        <f t="shared" si="20"/>
        <v>S</v>
      </c>
    </row>
    <row r="126" spans="1:25" s="31" customFormat="1" ht="18" customHeight="1" x14ac:dyDescent="0.25">
      <c r="A126" s="25">
        <v>2972</v>
      </c>
      <c r="B126" s="36" t="s">
        <v>274</v>
      </c>
      <c r="C126" s="36" t="s">
        <v>275</v>
      </c>
      <c r="D126" s="36" t="s">
        <v>258</v>
      </c>
      <c r="E126" s="36" t="s">
        <v>259</v>
      </c>
      <c r="F126" s="36" t="s">
        <v>260</v>
      </c>
      <c r="G126" s="36" t="s">
        <v>27</v>
      </c>
      <c r="H126" s="36" t="s">
        <v>276</v>
      </c>
      <c r="I126" s="36" t="s">
        <v>31</v>
      </c>
      <c r="J126" s="37">
        <v>8.1</v>
      </c>
      <c r="K126" s="39">
        <v>0.33</v>
      </c>
      <c r="L126" s="26">
        <v>0.36499999999999999</v>
      </c>
      <c r="M126" s="27" t="str">
        <f t="shared" si="14"/>
        <v>L</v>
      </c>
      <c r="N126" s="26">
        <v>3.0777600000000005</v>
      </c>
      <c r="O126" s="27" t="str">
        <f t="shared" si="15"/>
        <v>L</v>
      </c>
      <c r="P126" s="38">
        <v>51.081600000000009</v>
      </c>
      <c r="Q126" s="27" t="str">
        <f t="shared" si="16"/>
        <v>L</v>
      </c>
      <c r="R126" s="26">
        <v>1.476</v>
      </c>
      <c r="S126" s="27" t="str">
        <f t="shared" si="17"/>
        <v>S</v>
      </c>
      <c r="T126" s="26">
        <v>0.49199999999999999</v>
      </c>
      <c r="U126" s="27" t="str">
        <f t="shared" si="18"/>
        <v>S</v>
      </c>
      <c r="V126" s="26">
        <v>6.26</v>
      </c>
      <c r="W126" s="27" t="str">
        <f t="shared" si="19"/>
        <v>S</v>
      </c>
      <c r="X126" s="26">
        <v>4.5279999999999996</v>
      </c>
      <c r="Y126" s="27" t="str">
        <f t="shared" si="20"/>
        <v>S</v>
      </c>
    </row>
    <row r="127" spans="1:25" s="31" customFormat="1" ht="18" customHeight="1" x14ac:dyDescent="0.25">
      <c r="A127" s="25">
        <v>2973</v>
      </c>
      <c r="B127" s="36" t="s">
        <v>279</v>
      </c>
      <c r="C127" s="36"/>
      <c r="D127" s="36" t="s">
        <v>258</v>
      </c>
      <c r="E127" s="36" t="s">
        <v>259</v>
      </c>
      <c r="F127" s="36" t="s">
        <v>260</v>
      </c>
      <c r="G127" s="36" t="s">
        <v>27</v>
      </c>
      <c r="H127" s="36" t="s">
        <v>283</v>
      </c>
      <c r="I127" s="36" t="s">
        <v>31</v>
      </c>
      <c r="J127" s="37">
        <v>8.1999999999999993</v>
      </c>
      <c r="K127" s="39">
        <v>0.43</v>
      </c>
      <c r="L127" s="26">
        <v>0.65699999999999992</v>
      </c>
      <c r="M127" s="27" t="str">
        <f t="shared" si="14"/>
        <v>M</v>
      </c>
      <c r="N127" s="26">
        <v>7.1814400000000003</v>
      </c>
      <c r="O127" s="27" t="str">
        <f t="shared" si="15"/>
        <v>L</v>
      </c>
      <c r="P127" s="38">
        <v>118.7552</v>
      </c>
      <c r="Q127" s="27" t="str">
        <f t="shared" si="16"/>
        <v>M</v>
      </c>
      <c r="R127" s="26">
        <v>0.93400000000000005</v>
      </c>
      <c r="S127" s="27" t="str">
        <f t="shared" si="17"/>
        <v>S</v>
      </c>
      <c r="T127" s="26">
        <v>1.3160000000000001</v>
      </c>
      <c r="U127" s="27" t="str">
        <f t="shared" si="18"/>
        <v>S</v>
      </c>
      <c r="V127" s="26">
        <v>17.2</v>
      </c>
      <c r="W127" s="27" t="str">
        <f t="shared" si="19"/>
        <v>S</v>
      </c>
      <c r="X127" s="26">
        <v>6.8620000000000001</v>
      </c>
      <c r="Y127" s="27" t="str">
        <f t="shared" si="20"/>
        <v>S</v>
      </c>
    </row>
    <row r="128" spans="1:25" s="31" customFormat="1" ht="18" customHeight="1" x14ac:dyDescent="0.25">
      <c r="A128" s="25">
        <v>2974</v>
      </c>
      <c r="B128" s="36" t="s">
        <v>284</v>
      </c>
      <c r="C128" s="36" t="s">
        <v>285</v>
      </c>
      <c r="D128" s="36" t="s">
        <v>258</v>
      </c>
      <c r="E128" s="36" t="s">
        <v>259</v>
      </c>
      <c r="F128" s="36" t="s">
        <v>260</v>
      </c>
      <c r="G128" s="36" t="s">
        <v>27</v>
      </c>
      <c r="H128" s="36" t="s">
        <v>286</v>
      </c>
      <c r="I128" s="36" t="s">
        <v>31</v>
      </c>
      <c r="J128" s="37">
        <v>7.9</v>
      </c>
      <c r="K128" s="39">
        <v>0.26</v>
      </c>
      <c r="L128" s="26">
        <v>0.43799999999999994</v>
      </c>
      <c r="M128" s="27" t="str">
        <f t="shared" si="14"/>
        <v>L</v>
      </c>
      <c r="N128" s="26">
        <v>2.0518400000000003</v>
      </c>
      <c r="O128" s="27" t="str">
        <f t="shared" si="15"/>
        <v>L</v>
      </c>
      <c r="P128" s="38">
        <v>109.34400000000002</v>
      </c>
      <c r="Q128" s="27" t="str">
        <f t="shared" si="16"/>
        <v>M</v>
      </c>
      <c r="R128" s="26">
        <v>0.71599999999999997</v>
      </c>
      <c r="S128" s="27" t="str">
        <f t="shared" si="17"/>
        <v>S</v>
      </c>
      <c r="T128" s="26">
        <v>0.76600000000000001</v>
      </c>
      <c r="U128" s="27" t="str">
        <f t="shared" si="18"/>
        <v>S</v>
      </c>
      <c r="V128" s="26">
        <v>6.26</v>
      </c>
      <c r="W128" s="27" t="str">
        <f t="shared" si="19"/>
        <v>S</v>
      </c>
      <c r="X128" s="26">
        <v>12.88</v>
      </c>
      <c r="Y128" s="27" t="str">
        <f t="shared" si="20"/>
        <v>S</v>
      </c>
    </row>
    <row r="129" spans="1:25" s="31" customFormat="1" ht="18" customHeight="1" x14ac:dyDescent="0.25">
      <c r="A129" s="25">
        <v>2975</v>
      </c>
      <c r="B129" s="36" t="s">
        <v>287</v>
      </c>
      <c r="C129" s="36" t="s">
        <v>288</v>
      </c>
      <c r="D129" s="36" t="s">
        <v>268</v>
      </c>
      <c r="E129" s="36" t="s">
        <v>259</v>
      </c>
      <c r="F129" s="36" t="s">
        <v>260</v>
      </c>
      <c r="G129" s="36" t="s">
        <v>27</v>
      </c>
      <c r="H129" s="36" t="s">
        <v>289</v>
      </c>
      <c r="I129" s="36" t="s">
        <v>31</v>
      </c>
      <c r="J129" s="37">
        <v>8</v>
      </c>
      <c r="K129" s="39">
        <v>0.27</v>
      </c>
      <c r="L129" s="26">
        <v>0.36499999999999999</v>
      </c>
      <c r="M129" s="27" t="str">
        <f t="shared" si="14"/>
        <v>L</v>
      </c>
      <c r="N129" s="26">
        <v>2.0518400000000003</v>
      </c>
      <c r="O129" s="27" t="str">
        <f t="shared" si="15"/>
        <v>L</v>
      </c>
      <c r="P129" s="38">
        <v>72.025600000000011</v>
      </c>
      <c r="Q129" s="27" t="str">
        <f t="shared" si="16"/>
        <v>M</v>
      </c>
      <c r="R129" s="26">
        <v>0.97599999999999998</v>
      </c>
      <c r="S129" s="27" t="str">
        <f t="shared" si="17"/>
        <v>S</v>
      </c>
      <c r="T129" s="26">
        <v>0.878</v>
      </c>
      <c r="U129" s="27" t="str">
        <f t="shared" si="18"/>
        <v>S</v>
      </c>
      <c r="V129" s="26">
        <v>11.44</v>
      </c>
      <c r="W129" s="27" t="str">
        <f t="shared" si="19"/>
        <v>S</v>
      </c>
      <c r="X129" s="26">
        <v>7.8840000000000003</v>
      </c>
      <c r="Y129" s="27" t="str">
        <f t="shared" si="20"/>
        <v>S</v>
      </c>
    </row>
    <row r="130" spans="1:25" s="31" customFormat="1" ht="18" customHeight="1" x14ac:dyDescent="0.25">
      <c r="A130" s="25">
        <v>2976</v>
      </c>
      <c r="B130" s="36" t="s">
        <v>290</v>
      </c>
      <c r="C130" s="36" t="s">
        <v>272</v>
      </c>
      <c r="D130" s="36" t="s">
        <v>268</v>
      </c>
      <c r="E130" s="36" t="s">
        <v>259</v>
      </c>
      <c r="F130" s="36" t="s">
        <v>260</v>
      </c>
      <c r="G130" s="36" t="s">
        <v>27</v>
      </c>
      <c r="H130" s="36" t="s">
        <v>291</v>
      </c>
      <c r="I130" s="36" t="s">
        <v>31</v>
      </c>
      <c r="J130" s="37">
        <v>8</v>
      </c>
      <c r="K130" s="39">
        <v>0.15</v>
      </c>
      <c r="L130" s="26">
        <v>0.51100000000000001</v>
      </c>
      <c r="M130" s="27" t="str">
        <f t="shared" si="14"/>
        <v>M</v>
      </c>
      <c r="N130" s="26">
        <v>2.0518400000000003</v>
      </c>
      <c r="O130" s="27" t="str">
        <f t="shared" si="15"/>
        <v>L</v>
      </c>
      <c r="P130" s="38">
        <v>41.344000000000001</v>
      </c>
      <c r="Q130" s="27" t="str">
        <f t="shared" si="16"/>
        <v>L</v>
      </c>
      <c r="R130" s="26">
        <v>0.65</v>
      </c>
      <c r="S130" s="27" t="str">
        <f t="shared" si="17"/>
        <v>S</v>
      </c>
      <c r="T130" s="26">
        <v>0.49199999999999999</v>
      </c>
      <c r="U130" s="27" t="str">
        <f t="shared" si="18"/>
        <v>S</v>
      </c>
      <c r="V130" s="26">
        <v>4.8</v>
      </c>
      <c r="W130" s="27" t="str">
        <f t="shared" si="19"/>
        <v>S</v>
      </c>
      <c r="X130" s="26">
        <v>6.5960000000000001</v>
      </c>
      <c r="Y130" s="27" t="str">
        <f t="shared" si="20"/>
        <v>S</v>
      </c>
    </row>
    <row r="131" spans="1:25" s="31" customFormat="1" ht="18" customHeight="1" x14ac:dyDescent="0.25">
      <c r="A131" s="25">
        <v>2977</v>
      </c>
      <c r="B131" s="36" t="s">
        <v>263</v>
      </c>
      <c r="C131" s="36" t="s">
        <v>264</v>
      </c>
      <c r="D131" s="36" t="s">
        <v>265</v>
      </c>
      <c r="E131" s="36" t="s">
        <v>259</v>
      </c>
      <c r="F131" s="36" t="s">
        <v>260</v>
      </c>
      <c r="G131" s="36" t="s">
        <v>27</v>
      </c>
      <c r="H131" s="36" t="s">
        <v>292</v>
      </c>
      <c r="I131" s="36" t="s">
        <v>31</v>
      </c>
      <c r="J131" s="37">
        <v>7.9</v>
      </c>
      <c r="K131" s="39">
        <v>0.34</v>
      </c>
      <c r="L131" s="26">
        <v>0.36499999999999999</v>
      </c>
      <c r="M131" s="27" t="str">
        <f t="shared" si="14"/>
        <v>L</v>
      </c>
      <c r="N131" s="26">
        <v>3.5907200000000001</v>
      </c>
      <c r="O131" s="27" t="str">
        <f t="shared" si="15"/>
        <v>L</v>
      </c>
      <c r="P131" s="38">
        <v>72.896000000000001</v>
      </c>
      <c r="Q131" s="27" t="str">
        <f t="shared" si="16"/>
        <v>M</v>
      </c>
      <c r="R131" s="26">
        <v>1.204</v>
      </c>
      <c r="S131" s="27" t="str">
        <f t="shared" si="17"/>
        <v>S</v>
      </c>
      <c r="T131" s="26">
        <v>0.54</v>
      </c>
      <c r="U131" s="27" t="str">
        <f t="shared" si="18"/>
        <v>S</v>
      </c>
      <c r="V131" s="26">
        <v>10.029999999999999</v>
      </c>
      <c r="W131" s="27" t="str">
        <f t="shared" si="19"/>
        <v>S</v>
      </c>
      <c r="X131" s="26">
        <v>6.5519999999999996</v>
      </c>
      <c r="Y131" s="27" t="str">
        <f t="shared" si="20"/>
        <v>S</v>
      </c>
    </row>
    <row r="132" spans="1:25" s="31" customFormat="1" ht="18" customHeight="1" x14ac:dyDescent="0.25">
      <c r="A132" s="25">
        <v>2978</v>
      </c>
      <c r="B132" s="36" t="s">
        <v>293</v>
      </c>
      <c r="C132" s="36" t="s">
        <v>80</v>
      </c>
      <c r="D132" s="36" t="s">
        <v>258</v>
      </c>
      <c r="E132" s="36" t="s">
        <v>259</v>
      </c>
      <c r="F132" s="36" t="s">
        <v>260</v>
      </c>
      <c r="G132" s="36" t="s">
        <v>27</v>
      </c>
      <c r="H132" s="36" t="s">
        <v>74</v>
      </c>
      <c r="I132" s="36" t="s">
        <v>31</v>
      </c>
      <c r="J132" s="37">
        <v>7.8</v>
      </c>
      <c r="K132" s="39">
        <v>0.41</v>
      </c>
      <c r="L132" s="26">
        <v>0.58399999999999996</v>
      </c>
      <c r="M132" s="27" t="str">
        <f t="shared" si="14"/>
        <v>M</v>
      </c>
      <c r="N132" s="26">
        <v>3.0777600000000005</v>
      </c>
      <c r="O132" s="27" t="str">
        <f t="shared" si="15"/>
        <v>L</v>
      </c>
      <c r="P132" s="38">
        <v>160.53440000000003</v>
      </c>
      <c r="Q132" s="27" t="str">
        <f t="shared" si="16"/>
        <v>H</v>
      </c>
      <c r="R132" s="26">
        <v>0.78600000000000003</v>
      </c>
      <c r="S132" s="27" t="str">
        <f t="shared" si="17"/>
        <v>S</v>
      </c>
      <c r="T132" s="26">
        <v>0.878</v>
      </c>
      <c r="U132" s="27" t="str">
        <f t="shared" si="18"/>
        <v>S</v>
      </c>
      <c r="V132" s="26">
        <v>13</v>
      </c>
      <c r="W132" s="27" t="str">
        <f t="shared" si="19"/>
        <v>S</v>
      </c>
      <c r="X132" s="26">
        <v>6.6619999999999999</v>
      </c>
      <c r="Y132" s="27" t="str">
        <f t="shared" si="20"/>
        <v>S</v>
      </c>
    </row>
    <row r="133" spans="1:25" s="31" customFormat="1" ht="18" customHeight="1" x14ac:dyDescent="0.25">
      <c r="A133" s="25">
        <v>2979</v>
      </c>
      <c r="B133" s="36" t="s">
        <v>294</v>
      </c>
      <c r="C133" s="36" t="s">
        <v>295</v>
      </c>
      <c r="D133" s="36" t="s">
        <v>268</v>
      </c>
      <c r="E133" s="36" t="s">
        <v>259</v>
      </c>
      <c r="F133" s="36" t="s">
        <v>260</v>
      </c>
      <c r="G133" s="36" t="s">
        <v>27</v>
      </c>
      <c r="H133" s="36" t="s">
        <v>296</v>
      </c>
      <c r="I133" s="36" t="s">
        <v>31</v>
      </c>
      <c r="J133" s="37">
        <v>8.1</v>
      </c>
      <c r="K133" s="39">
        <v>0.37</v>
      </c>
      <c r="L133" s="26">
        <v>0.36499999999999999</v>
      </c>
      <c r="M133" s="27" t="str">
        <f t="shared" si="14"/>
        <v>L</v>
      </c>
      <c r="N133" s="26">
        <v>2.0518400000000003</v>
      </c>
      <c r="O133" s="27" t="str">
        <f t="shared" si="15"/>
        <v>L</v>
      </c>
      <c r="P133" s="38">
        <v>59.513600000000004</v>
      </c>
      <c r="Q133" s="27" t="str">
        <f t="shared" si="16"/>
        <v>M</v>
      </c>
      <c r="R133" s="26">
        <v>1.4319999999999999</v>
      </c>
      <c r="S133" s="27" t="str">
        <f t="shared" si="17"/>
        <v>S</v>
      </c>
      <c r="T133" s="26">
        <v>0.66800000000000004</v>
      </c>
      <c r="U133" s="27" t="str">
        <f t="shared" si="18"/>
        <v>S</v>
      </c>
      <c r="V133" s="26">
        <v>6.9459999999999997</v>
      </c>
      <c r="W133" s="27" t="str">
        <f t="shared" si="19"/>
        <v>S</v>
      </c>
      <c r="X133" s="26">
        <v>5.1740000000000004</v>
      </c>
      <c r="Y133" s="27" t="str">
        <f t="shared" si="20"/>
        <v>S</v>
      </c>
    </row>
    <row r="134" spans="1:25" s="31" customFormat="1" ht="18" customHeight="1" x14ac:dyDescent="0.25">
      <c r="A134" s="25">
        <v>2980</v>
      </c>
      <c r="B134" s="36" t="s">
        <v>297</v>
      </c>
      <c r="C134" s="36" t="s">
        <v>298</v>
      </c>
      <c r="D134" s="36" t="s">
        <v>258</v>
      </c>
      <c r="E134" s="36" t="s">
        <v>259</v>
      </c>
      <c r="F134" s="36" t="s">
        <v>260</v>
      </c>
      <c r="G134" s="36" t="s">
        <v>27</v>
      </c>
      <c r="H134" s="36" t="s">
        <v>299</v>
      </c>
      <c r="I134" s="36" t="s">
        <v>31</v>
      </c>
      <c r="J134" s="37">
        <v>7.9</v>
      </c>
      <c r="K134" s="39">
        <v>0.44</v>
      </c>
      <c r="L134" s="26">
        <v>0.51100000000000001</v>
      </c>
      <c r="M134" s="27" t="str">
        <f t="shared" si="14"/>
        <v>M</v>
      </c>
      <c r="N134" s="26">
        <v>2.0518400000000003</v>
      </c>
      <c r="O134" s="27" t="str">
        <f t="shared" si="15"/>
        <v>L</v>
      </c>
      <c r="P134" s="38">
        <v>89.705600000000004</v>
      </c>
      <c r="Q134" s="27" t="str">
        <f t="shared" si="16"/>
        <v>M</v>
      </c>
      <c r="R134" s="26">
        <v>1.5780000000000001</v>
      </c>
      <c r="S134" s="27" t="str">
        <f t="shared" si="17"/>
        <v>S</v>
      </c>
      <c r="T134" s="26">
        <v>0.92800000000000005</v>
      </c>
      <c r="U134" s="27" t="str">
        <f t="shared" si="18"/>
        <v>S</v>
      </c>
      <c r="V134" s="26">
        <v>11.48</v>
      </c>
      <c r="W134" s="27" t="str">
        <f t="shared" si="19"/>
        <v>S</v>
      </c>
      <c r="X134" s="26">
        <v>7.0620000000000003</v>
      </c>
      <c r="Y134" s="27" t="str">
        <f t="shared" si="20"/>
        <v>S</v>
      </c>
    </row>
    <row r="135" spans="1:25" s="31" customFormat="1" ht="18" customHeight="1" x14ac:dyDescent="0.25">
      <c r="A135" s="25">
        <v>2981</v>
      </c>
      <c r="B135" s="36" t="s">
        <v>300</v>
      </c>
      <c r="C135" s="36"/>
      <c r="D135" s="36" t="s">
        <v>258</v>
      </c>
      <c r="E135" s="36" t="s">
        <v>259</v>
      </c>
      <c r="F135" s="36" t="s">
        <v>260</v>
      </c>
      <c r="G135" s="36" t="s">
        <v>27</v>
      </c>
      <c r="H135" s="36" t="s">
        <v>88</v>
      </c>
      <c r="I135" s="36" t="s">
        <v>31</v>
      </c>
      <c r="J135" s="37">
        <v>8.1999999999999993</v>
      </c>
      <c r="K135" s="39">
        <v>0.39</v>
      </c>
      <c r="L135" s="26">
        <v>0.94899999999999995</v>
      </c>
      <c r="M135" s="27" t="str">
        <f t="shared" si="14"/>
        <v>H</v>
      </c>
      <c r="N135" s="26">
        <v>7.6943999999999999</v>
      </c>
      <c r="O135" s="27" t="str">
        <f t="shared" si="15"/>
        <v>L</v>
      </c>
      <c r="P135" s="38">
        <v>190.01920000000001</v>
      </c>
      <c r="Q135" s="27" t="str">
        <f t="shared" si="16"/>
        <v>H</v>
      </c>
      <c r="R135" s="26">
        <v>1.758</v>
      </c>
      <c r="S135" s="27" t="str">
        <f t="shared" si="17"/>
        <v>S</v>
      </c>
      <c r="T135" s="26">
        <v>0.63600000000000001</v>
      </c>
      <c r="U135" s="27" t="str">
        <f t="shared" si="18"/>
        <v>S</v>
      </c>
      <c r="V135" s="26">
        <v>4.5999999999999996</v>
      </c>
      <c r="W135" s="27" t="str">
        <f t="shared" si="19"/>
        <v>S</v>
      </c>
      <c r="X135" s="26">
        <v>5.4619999999999997</v>
      </c>
      <c r="Y135" s="27" t="str">
        <f t="shared" si="20"/>
        <v>S</v>
      </c>
    </row>
    <row r="136" spans="1:25" s="31" customFormat="1" ht="18" customHeight="1" x14ac:dyDescent="0.25">
      <c r="A136" s="25">
        <v>2982</v>
      </c>
      <c r="B136" s="36" t="s">
        <v>301</v>
      </c>
      <c r="C136" s="36" t="s">
        <v>302</v>
      </c>
      <c r="D136" s="36" t="s">
        <v>265</v>
      </c>
      <c r="E136" s="36" t="s">
        <v>259</v>
      </c>
      <c r="F136" s="36" t="s">
        <v>260</v>
      </c>
      <c r="G136" s="36" t="s">
        <v>27</v>
      </c>
      <c r="H136" s="36" t="s">
        <v>303</v>
      </c>
      <c r="I136" s="36" t="s">
        <v>31</v>
      </c>
      <c r="J136" s="37">
        <v>8.1</v>
      </c>
      <c r="K136" s="39">
        <v>0.46</v>
      </c>
      <c r="L136" s="26">
        <v>0.36499999999999999</v>
      </c>
      <c r="M136" s="27" t="str">
        <f t="shared" si="14"/>
        <v>L</v>
      </c>
      <c r="N136" s="26">
        <v>4.6166400000000003</v>
      </c>
      <c r="O136" s="27" t="str">
        <f t="shared" si="15"/>
        <v>L</v>
      </c>
      <c r="P136" s="38">
        <v>69.523200000000003</v>
      </c>
      <c r="Q136" s="27" t="str">
        <f t="shared" si="16"/>
        <v>M</v>
      </c>
      <c r="R136" s="26">
        <v>1.492</v>
      </c>
      <c r="S136" s="27" t="str">
        <f t="shared" si="17"/>
        <v>S</v>
      </c>
      <c r="T136" s="26">
        <v>0.70199999999999996</v>
      </c>
      <c r="U136" s="27" t="str">
        <f t="shared" si="18"/>
        <v>S</v>
      </c>
      <c r="V136" s="26">
        <v>7.0979999999999999</v>
      </c>
      <c r="W136" s="27" t="str">
        <f t="shared" si="19"/>
        <v>S</v>
      </c>
      <c r="X136" s="26">
        <v>5.8179999999999996</v>
      </c>
      <c r="Y136" s="27" t="str">
        <f t="shared" si="20"/>
        <v>S</v>
      </c>
    </row>
    <row r="137" spans="1:25" s="31" customFormat="1" ht="18" customHeight="1" x14ac:dyDescent="0.25">
      <c r="A137" s="25">
        <v>2983</v>
      </c>
      <c r="B137" s="36" t="s">
        <v>279</v>
      </c>
      <c r="C137" s="36"/>
      <c r="D137" s="36" t="s">
        <v>258</v>
      </c>
      <c r="E137" s="36" t="s">
        <v>259</v>
      </c>
      <c r="F137" s="36" t="s">
        <v>260</v>
      </c>
      <c r="G137" s="36" t="s">
        <v>27</v>
      </c>
      <c r="H137" s="36" t="s">
        <v>37</v>
      </c>
      <c r="I137" s="36" t="s">
        <v>31</v>
      </c>
      <c r="J137" s="37">
        <v>8.3000000000000007</v>
      </c>
      <c r="K137" s="39">
        <v>0.34</v>
      </c>
      <c r="L137" s="26">
        <v>0.97819999999999985</v>
      </c>
      <c r="M137" s="27" t="str">
        <f t="shared" si="14"/>
        <v>H</v>
      </c>
      <c r="N137" s="26">
        <v>6.155520000000001</v>
      </c>
      <c r="O137" s="27" t="str">
        <f t="shared" si="15"/>
        <v>L</v>
      </c>
      <c r="P137" s="38">
        <v>241.48160000000001</v>
      </c>
      <c r="Q137" s="27" t="str">
        <f t="shared" si="16"/>
        <v>H</v>
      </c>
      <c r="R137" s="26">
        <v>1.46</v>
      </c>
      <c r="S137" s="27" t="str">
        <f t="shared" si="17"/>
        <v>S</v>
      </c>
      <c r="T137" s="26">
        <v>1.3959999999999999</v>
      </c>
      <c r="U137" s="27" t="str">
        <f t="shared" si="18"/>
        <v>S</v>
      </c>
      <c r="V137" s="26">
        <v>9.8040000000000003</v>
      </c>
      <c r="W137" s="27" t="str">
        <f t="shared" si="19"/>
        <v>S</v>
      </c>
      <c r="X137" s="26">
        <v>8.0399999999999991</v>
      </c>
      <c r="Y137" s="27" t="str">
        <f t="shared" si="20"/>
        <v>S</v>
      </c>
    </row>
    <row r="138" spans="1:25" s="31" customFormat="1" ht="18" customHeight="1" x14ac:dyDescent="0.25">
      <c r="A138" s="25">
        <v>2984</v>
      </c>
      <c r="B138" s="36" t="s">
        <v>304</v>
      </c>
      <c r="C138" s="36" t="s">
        <v>298</v>
      </c>
      <c r="D138" s="36" t="s">
        <v>258</v>
      </c>
      <c r="E138" s="36" t="s">
        <v>259</v>
      </c>
      <c r="F138" s="36" t="s">
        <v>260</v>
      </c>
      <c r="G138" s="36" t="s">
        <v>27</v>
      </c>
      <c r="H138" s="36" t="s">
        <v>305</v>
      </c>
      <c r="I138" s="36" t="s">
        <v>31</v>
      </c>
      <c r="J138" s="37">
        <v>8.3000000000000007</v>
      </c>
      <c r="K138" s="39">
        <v>0.43</v>
      </c>
      <c r="L138" s="26">
        <v>0.43799999999999994</v>
      </c>
      <c r="M138" s="27" t="str">
        <f t="shared" ref="M138:M201" si="21">IF(L138&gt;0.75,"H",IF(L138&gt;0.5,"M","L"))</f>
        <v>L</v>
      </c>
      <c r="N138" s="26">
        <v>1.5388800000000002</v>
      </c>
      <c r="O138" s="27" t="str">
        <f t="shared" ref="O138:O201" si="22">IF(N138&gt;23.2,"H",IF(N138&gt;9.3,"M","L"))</f>
        <v>L</v>
      </c>
      <c r="P138" s="38">
        <v>62.668800000000005</v>
      </c>
      <c r="Q138" s="27" t="str">
        <f t="shared" ref="Q138:Q201" si="23">IF(P138&gt;136,"H",IF(P138&gt;58.4,"M","L"))</f>
        <v>M</v>
      </c>
      <c r="R138" s="26">
        <v>1.46</v>
      </c>
      <c r="S138" s="27" t="str">
        <f t="shared" ref="S138:S201" si="24">IF(R138&gt;0.6,"S","D")</f>
        <v>S</v>
      </c>
      <c r="T138" s="26">
        <v>0.62</v>
      </c>
      <c r="U138" s="27" t="str">
        <f t="shared" ref="U138:U201" si="25">IF(T138&gt;0.2,"S","D")</f>
        <v>S</v>
      </c>
      <c r="V138" s="26">
        <v>5.3460000000000001</v>
      </c>
      <c r="W138" s="27" t="str">
        <f t="shared" ref="W138:W201" si="26">IF(V138&gt;4.5,"S","D")</f>
        <v>S</v>
      </c>
      <c r="X138" s="26">
        <v>5.6180000000000003</v>
      </c>
      <c r="Y138" s="27" t="str">
        <f t="shared" ref="Y138:Y201" si="27">IF(X138&gt;2,"S","D")</f>
        <v>S</v>
      </c>
    </row>
    <row r="139" spans="1:25" s="31" customFormat="1" ht="18" customHeight="1" x14ac:dyDescent="0.25">
      <c r="A139" s="25">
        <v>2985</v>
      </c>
      <c r="B139" s="36" t="s">
        <v>306</v>
      </c>
      <c r="C139" s="36" t="s">
        <v>307</v>
      </c>
      <c r="D139" s="36" t="s">
        <v>265</v>
      </c>
      <c r="E139" s="36" t="s">
        <v>259</v>
      </c>
      <c r="F139" s="36" t="s">
        <v>260</v>
      </c>
      <c r="G139" s="36" t="s">
        <v>27</v>
      </c>
      <c r="H139" s="36" t="s">
        <v>308</v>
      </c>
      <c r="I139" s="36" t="s">
        <v>31</v>
      </c>
      <c r="J139" s="37">
        <v>8.1999999999999993</v>
      </c>
      <c r="K139" s="39">
        <v>0.38</v>
      </c>
      <c r="L139" s="26">
        <v>0.43799999999999994</v>
      </c>
      <c r="M139" s="27" t="str">
        <f t="shared" si="21"/>
        <v>L</v>
      </c>
      <c r="N139" s="26">
        <v>1.5388800000000002</v>
      </c>
      <c r="O139" s="27" t="str">
        <f t="shared" si="22"/>
        <v>L</v>
      </c>
      <c r="P139" s="38">
        <v>63.756800000000005</v>
      </c>
      <c r="Q139" s="27" t="str">
        <f t="shared" si="23"/>
        <v>M</v>
      </c>
      <c r="R139" s="26">
        <v>1.1399999999999999</v>
      </c>
      <c r="S139" s="27" t="str">
        <f t="shared" si="24"/>
        <v>S</v>
      </c>
      <c r="T139" s="26">
        <v>0.52400000000000002</v>
      </c>
      <c r="U139" s="27" t="str">
        <f t="shared" si="25"/>
        <v>S</v>
      </c>
      <c r="V139" s="26">
        <v>6.7539999999999996</v>
      </c>
      <c r="W139" s="27" t="str">
        <f t="shared" si="26"/>
        <v>S</v>
      </c>
      <c r="X139" s="26">
        <v>5.8620000000000001</v>
      </c>
      <c r="Y139" s="27" t="str">
        <f t="shared" si="27"/>
        <v>S</v>
      </c>
    </row>
    <row r="140" spans="1:25" s="31" customFormat="1" ht="18" customHeight="1" x14ac:dyDescent="0.25">
      <c r="A140" s="25">
        <v>2986</v>
      </c>
      <c r="B140" s="36" t="s">
        <v>309</v>
      </c>
      <c r="C140" s="36" t="s">
        <v>310</v>
      </c>
      <c r="D140" s="36" t="s">
        <v>268</v>
      </c>
      <c r="E140" s="36" t="s">
        <v>259</v>
      </c>
      <c r="F140" s="36" t="s">
        <v>260</v>
      </c>
      <c r="G140" s="36" t="s">
        <v>27</v>
      </c>
      <c r="H140" s="36" t="s">
        <v>311</v>
      </c>
      <c r="I140" s="36" t="s">
        <v>31</v>
      </c>
      <c r="J140" s="37">
        <v>7.8</v>
      </c>
      <c r="K140" s="39">
        <v>0.41</v>
      </c>
      <c r="L140" s="26">
        <v>0.51100000000000001</v>
      </c>
      <c r="M140" s="27" t="str">
        <f t="shared" si="21"/>
        <v>M</v>
      </c>
      <c r="N140" s="26">
        <v>2.0518400000000003</v>
      </c>
      <c r="O140" s="27" t="str">
        <f t="shared" si="22"/>
        <v>L</v>
      </c>
      <c r="P140" s="38">
        <v>109.67040000000001</v>
      </c>
      <c r="Q140" s="27" t="str">
        <f t="shared" si="23"/>
        <v>M</v>
      </c>
      <c r="R140" s="26">
        <v>0.65</v>
      </c>
      <c r="S140" s="27" t="str">
        <f t="shared" si="24"/>
        <v>S</v>
      </c>
      <c r="T140" s="26">
        <v>0.50800000000000001</v>
      </c>
      <c r="U140" s="27" t="str">
        <f t="shared" si="25"/>
        <v>S</v>
      </c>
      <c r="V140" s="26">
        <v>4.7</v>
      </c>
      <c r="W140" s="27" t="str">
        <f t="shared" si="26"/>
        <v>S</v>
      </c>
      <c r="X140" s="26">
        <v>11.17</v>
      </c>
      <c r="Y140" s="27" t="str">
        <f t="shared" si="27"/>
        <v>S</v>
      </c>
    </row>
    <row r="141" spans="1:25" s="31" customFormat="1" ht="18" customHeight="1" x14ac:dyDescent="0.25">
      <c r="A141" s="25">
        <v>2987</v>
      </c>
      <c r="B141" s="36" t="s">
        <v>312</v>
      </c>
      <c r="C141" s="36" t="s">
        <v>91</v>
      </c>
      <c r="D141" s="36" t="s">
        <v>268</v>
      </c>
      <c r="E141" s="36" t="s">
        <v>259</v>
      </c>
      <c r="F141" s="36" t="s">
        <v>260</v>
      </c>
      <c r="G141" s="36" t="s">
        <v>27</v>
      </c>
      <c r="H141" s="36" t="s">
        <v>313</v>
      </c>
      <c r="I141" s="36" t="s">
        <v>31</v>
      </c>
      <c r="J141" s="37">
        <v>8</v>
      </c>
      <c r="K141" s="39">
        <v>0.4</v>
      </c>
      <c r="L141" s="26">
        <v>0.43799999999999994</v>
      </c>
      <c r="M141" s="27" t="str">
        <f t="shared" si="21"/>
        <v>L</v>
      </c>
      <c r="N141" s="26">
        <v>4.6166400000000003</v>
      </c>
      <c r="O141" s="27" t="str">
        <f t="shared" si="22"/>
        <v>L</v>
      </c>
      <c r="P141" s="38">
        <v>66.096000000000004</v>
      </c>
      <c r="Q141" s="27" t="str">
        <f t="shared" si="23"/>
        <v>M</v>
      </c>
      <c r="R141" s="26">
        <v>1.216</v>
      </c>
      <c r="S141" s="27" t="str">
        <f t="shared" si="24"/>
        <v>S</v>
      </c>
      <c r="T141" s="26">
        <v>0.50800000000000001</v>
      </c>
      <c r="U141" s="27" t="str">
        <f t="shared" si="25"/>
        <v>S</v>
      </c>
      <c r="V141" s="26">
        <v>7.4020000000000001</v>
      </c>
      <c r="W141" s="27" t="str">
        <f t="shared" si="26"/>
        <v>S</v>
      </c>
      <c r="X141" s="26">
        <v>4.6619999999999999</v>
      </c>
      <c r="Y141" s="27" t="str">
        <f t="shared" si="27"/>
        <v>S</v>
      </c>
    </row>
    <row r="142" spans="1:25" s="31" customFormat="1" ht="18" customHeight="1" x14ac:dyDescent="0.25">
      <c r="A142" s="25">
        <v>2988</v>
      </c>
      <c r="B142" s="36" t="s">
        <v>306</v>
      </c>
      <c r="C142" s="36" t="s">
        <v>307</v>
      </c>
      <c r="D142" s="36" t="s">
        <v>268</v>
      </c>
      <c r="E142" s="36" t="s">
        <v>259</v>
      </c>
      <c r="F142" s="36" t="s">
        <v>260</v>
      </c>
      <c r="G142" s="36" t="s">
        <v>27</v>
      </c>
      <c r="H142" s="36" t="s">
        <v>314</v>
      </c>
      <c r="I142" s="36" t="s">
        <v>31</v>
      </c>
      <c r="J142" s="37">
        <v>8.1</v>
      </c>
      <c r="K142" s="39">
        <v>0.36</v>
      </c>
      <c r="L142" s="26">
        <v>0.21899999999999997</v>
      </c>
      <c r="M142" s="27" t="str">
        <f t="shared" si="21"/>
        <v>L</v>
      </c>
      <c r="N142" s="26">
        <v>2.0518400000000003</v>
      </c>
      <c r="O142" s="27" t="str">
        <f t="shared" si="22"/>
        <v>L</v>
      </c>
      <c r="P142" s="38">
        <v>56.412799999999997</v>
      </c>
      <c r="Q142" s="27" t="str">
        <f t="shared" si="23"/>
        <v>L</v>
      </c>
      <c r="R142" s="26">
        <v>1.3839999999999999</v>
      </c>
      <c r="S142" s="27" t="str">
        <f t="shared" si="24"/>
        <v>S</v>
      </c>
      <c r="T142" s="26">
        <v>0.878</v>
      </c>
      <c r="U142" s="27" t="str">
        <f t="shared" si="25"/>
        <v>S</v>
      </c>
      <c r="V142" s="26">
        <v>6.64</v>
      </c>
      <c r="W142" s="27" t="str">
        <f t="shared" si="26"/>
        <v>S</v>
      </c>
      <c r="X142" s="26">
        <v>4.952</v>
      </c>
      <c r="Y142" s="27" t="str">
        <f t="shared" si="27"/>
        <v>S</v>
      </c>
    </row>
    <row r="143" spans="1:25" s="31" customFormat="1" ht="18" customHeight="1" x14ac:dyDescent="0.25">
      <c r="A143" s="25">
        <v>2989</v>
      </c>
      <c r="B143" s="36" t="s">
        <v>315</v>
      </c>
      <c r="C143" s="36" t="s">
        <v>316</v>
      </c>
      <c r="D143" s="36" t="s">
        <v>268</v>
      </c>
      <c r="E143" s="36" t="s">
        <v>259</v>
      </c>
      <c r="F143" s="36" t="s">
        <v>260</v>
      </c>
      <c r="G143" s="36" t="s">
        <v>27</v>
      </c>
      <c r="H143" s="36" t="s">
        <v>317</v>
      </c>
      <c r="I143" s="36" t="s">
        <v>31</v>
      </c>
      <c r="J143" s="37">
        <v>7.8</v>
      </c>
      <c r="K143" s="39">
        <v>0.23</v>
      </c>
      <c r="L143" s="26">
        <v>0.36499999999999999</v>
      </c>
      <c r="M143" s="27" t="str">
        <f t="shared" si="21"/>
        <v>L</v>
      </c>
      <c r="N143" s="26">
        <v>2.0518400000000003</v>
      </c>
      <c r="O143" s="27" t="str">
        <f t="shared" si="22"/>
        <v>L</v>
      </c>
      <c r="P143" s="38">
        <v>100.69440000000002</v>
      </c>
      <c r="Q143" s="27" t="str">
        <f t="shared" si="23"/>
        <v>M</v>
      </c>
      <c r="R143" s="26">
        <v>0.65200000000000002</v>
      </c>
      <c r="S143" s="27" t="str">
        <f t="shared" si="24"/>
        <v>S</v>
      </c>
      <c r="T143" s="26">
        <v>0.42599999999999999</v>
      </c>
      <c r="U143" s="27" t="str">
        <f t="shared" si="25"/>
        <v>S</v>
      </c>
      <c r="V143" s="26">
        <v>4.8499999999999996</v>
      </c>
      <c r="W143" s="27" t="str">
        <f t="shared" si="26"/>
        <v>S</v>
      </c>
      <c r="X143" s="26">
        <v>7.7279999999999998</v>
      </c>
      <c r="Y143" s="27" t="str">
        <f t="shared" si="27"/>
        <v>S</v>
      </c>
    </row>
    <row r="144" spans="1:25" s="31" customFormat="1" ht="18" customHeight="1" x14ac:dyDescent="0.25">
      <c r="A144" s="25">
        <v>2990</v>
      </c>
      <c r="B144" s="36" t="s">
        <v>318</v>
      </c>
      <c r="C144" s="36" t="s">
        <v>264</v>
      </c>
      <c r="D144" s="36" t="s">
        <v>265</v>
      </c>
      <c r="E144" s="36" t="s">
        <v>259</v>
      </c>
      <c r="F144" s="36" t="s">
        <v>260</v>
      </c>
      <c r="G144" s="36" t="s">
        <v>27</v>
      </c>
      <c r="H144" s="36" t="s">
        <v>61</v>
      </c>
      <c r="I144" s="36" t="s">
        <v>31</v>
      </c>
      <c r="J144" s="37">
        <v>7.9</v>
      </c>
      <c r="K144" s="39">
        <v>0.14000000000000001</v>
      </c>
      <c r="L144" s="26">
        <v>0.29199999999999998</v>
      </c>
      <c r="M144" s="27" t="str">
        <f t="shared" si="21"/>
        <v>L</v>
      </c>
      <c r="N144" s="26">
        <v>2.5648000000000004</v>
      </c>
      <c r="O144" s="27" t="str">
        <f t="shared" si="22"/>
        <v>L</v>
      </c>
      <c r="P144" s="38">
        <v>41.616000000000007</v>
      </c>
      <c r="Q144" s="27" t="str">
        <f t="shared" si="23"/>
        <v>L</v>
      </c>
      <c r="R144" s="26">
        <v>0.64</v>
      </c>
      <c r="S144" s="27" t="str">
        <f t="shared" si="24"/>
        <v>S</v>
      </c>
      <c r="T144" s="26">
        <v>0.216</v>
      </c>
      <c r="U144" s="27" t="str">
        <f t="shared" si="25"/>
        <v>S</v>
      </c>
      <c r="V144" s="26">
        <v>4.7</v>
      </c>
      <c r="W144" s="27" t="str">
        <f t="shared" si="26"/>
        <v>S</v>
      </c>
      <c r="X144" s="26">
        <v>5.774</v>
      </c>
      <c r="Y144" s="27" t="str">
        <f t="shared" si="27"/>
        <v>S</v>
      </c>
    </row>
    <row r="145" spans="1:25" s="31" customFormat="1" ht="18" customHeight="1" x14ac:dyDescent="0.25">
      <c r="A145" s="25">
        <v>2991</v>
      </c>
      <c r="B145" s="36" t="s">
        <v>271</v>
      </c>
      <c r="C145" s="36" t="s">
        <v>319</v>
      </c>
      <c r="D145" s="36" t="s">
        <v>268</v>
      </c>
      <c r="E145" s="36" t="s">
        <v>259</v>
      </c>
      <c r="F145" s="36" t="s">
        <v>260</v>
      </c>
      <c r="G145" s="36" t="s">
        <v>27</v>
      </c>
      <c r="H145" s="36" t="s">
        <v>320</v>
      </c>
      <c r="I145" s="36" t="s">
        <v>31</v>
      </c>
      <c r="J145" s="37">
        <v>8.1</v>
      </c>
      <c r="K145" s="39">
        <v>0.3</v>
      </c>
      <c r="L145" s="26">
        <v>0.36499999999999999</v>
      </c>
      <c r="M145" s="27" t="str">
        <f t="shared" si="21"/>
        <v>L</v>
      </c>
      <c r="N145" s="26">
        <v>2.0518400000000003</v>
      </c>
      <c r="O145" s="27" t="str">
        <f t="shared" si="22"/>
        <v>L</v>
      </c>
      <c r="P145" s="38">
        <v>52.387200000000007</v>
      </c>
      <c r="Q145" s="27" t="str">
        <f t="shared" si="23"/>
        <v>L</v>
      </c>
      <c r="R145" s="26">
        <v>1.524</v>
      </c>
      <c r="S145" s="27" t="str">
        <f t="shared" si="24"/>
        <v>S</v>
      </c>
      <c r="T145" s="26">
        <v>0.71799999999999997</v>
      </c>
      <c r="U145" s="27" t="str">
        <f t="shared" si="25"/>
        <v>S</v>
      </c>
      <c r="V145" s="26">
        <v>5.1159999999999997</v>
      </c>
      <c r="W145" s="27" t="str">
        <f t="shared" si="26"/>
        <v>S</v>
      </c>
      <c r="X145" s="26">
        <v>3.484</v>
      </c>
      <c r="Y145" s="27" t="str">
        <f t="shared" si="27"/>
        <v>S</v>
      </c>
    </row>
    <row r="146" spans="1:25" s="31" customFormat="1" ht="18" customHeight="1" x14ac:dyDescent="0.25">
      <c r="A146" s="25">
        <v>2992</v>
      </c>
      <c r="B146" s="36" t="s">
        <v>315</v>
      </c>
      <c r="C146" s="36" t="s">
        <v>73</v>
      </c>
      <c r="D146" s="36" t="s">
        <v>268</v>
      </c>
      <c r="E146" s="36" t="s">
        <v>259</v>
      </c>
      <c r="F146" s="36" t="s">
        <v>260</v>
      </c>
      <c r="G146" s="36" t="s">
        <v>27</v>
      </c>
      <c r="H146" s="36" t="s">
        <v>321</v>
      </c>
      <c r="I146" s="36" t="s">
        <v>31</v>
      </c>
      <c r="J146" s="37">
        <v>8.1</v>
      </c>
      <c r="K146" s="39">
        <v>0.32</v>
      </c>
      <c r="L146" s="26">
        <v>0.51100000000000001</v>
      </c>
      <c r="M146" s="27" t="str">
        <f t="shared" si="21"/>
        <v>M</v>
      </c>
      <c r="N146" s="26">
        <v>6.6684799999999997</v>
      </c>
      <c r="O146" s="27" t="str">
        <f t="shared" si="22"/>
        <v>L</v>
      </c>
      <c r="P146" s="38">
        <v>68.761600000000001</v>
      </c>
      <c r="Q146" s="27" t="str">
        <f t="shared" si="23"/>
        <v>M</v>
      </c>
      <c r="R146" s="26">
        <v>1.1020000000000001</v>
      </c>
      <c r="S146" s="27" t="str">
        <f t="shared" si="24"/>
        <v>S</v>
      </c>
      <c r="T146" s="26">
        <v>0.41</v>
      </c>
      <c r="U146" s="27" t="str">
        <f t="shared" si="25"/>
        <v>S</v>
      </c>
      <c r="V146" s="26">
        <v>7.1740000000000004</v>
      </c>
      <c r="W146" s="27" t="str">
        <f t="shared" si="26"/>
        <v>S</v>
      </c>
      <c r="X146" s="26">
        <v>4.6840000000000002</v>
      </c>
      <c r="Y146" s="27" t="str">
        <f t="shared" si="27"/>
        <v>S</v>
      </c>
    </row>
    <row r="147" spans="1:25" s="31" customFormat="1" ht="18" customHeight="1" x14ac:dyDescent="0.25">
      <c r="A147" s="25">
        <v>2993</v>
      </c>
      <c r="B147" s="36" t="s">
        <v>322</v>
      </c>
      <c r="C147" s="36" t="s">
        <v>310</v>
      </c>
      <c r="D147" s="36" t="s">
        <v>268</v>
      </c>
      <c r="E147" s="36" t="s">
        <v>259</v>
      </c>
      <c r="F147" s="36" t="s">
        <v>260</v>
      </c>
      <c r="G147" s="36" t="s">
        <v>27</v>
      </c>
      <c r="H147" s="36" t="s">
        <v>323</v>
      </c>
      <c r="I147" s="36" t="s">
        <v>31</v>
      </c>
      <c r="J147" s="37">
        <v>7.7</v>
      </c>
      <c r="K147" s="39">
        <v>0.24</v>
      </c>
      <c r="L147" s="26">
        <v>0.51100000000000001</v>
      </c>
      <c r="M147" s="27" t="str">
        <f t="shared" si="21"/>
        <v>M</v>
      </c>
      <c r="N147" s="26">
        <v>2.0518400000000003</v>
      </c>
      <c r="O147" s="27" t="str">
        <f t="shared" si="22"/>
        <v>L</v>
      </c>
      <c r="P147" s="38">
        <v>115.54559999999999</v>
      </c>
      <c r="Q147" s="27" t="str">
        <f t="shared" si="23"/>
        <v>M</v>
      </c>
      <c r="R147" s="26">
        <v>0.92200000000000004</v>
      </c>
      <c r="S147" s="27" t="str">
        <f t="shared" si="24"/>
        <v>S</v>
      </c>
      <c r="T147" s="26">
        <v>0.70199999999999996</v>
      </c>
      <c r="U147" s="27" t="str">
        <f t="shared" si="25"/>
        <v>S</v>
      </c>
      <c r="V147" s="26">
        <v>4.6980000000000004</v>
      </c>
      <c r="W147" s="27" t="str">
        <f t="shared" si="26"/>
        <v>S</v>
      </c>
      <c r="X147" s="26">
        <v>8.8620000000000001</v>
      </c>
      <c r="Y147" s="27" t="str">
        <f t="shared" si="27"/>
        <v>S</v>
      </c>
    </row>
    <row r="148" spans="1:25" s="31" customFormat="1" ht="18" customHeight="1" x14ac:dyDescent="0.25">
      <c r="A148" s="25">
        <v>2994</v>
      </c>
      <c r="B148" s="36" t="s">
        <v>324</v>
      </c>
      <c r="C148" s="36" t="s">
        <v>325</v>
      </c>
      <c r="D148" s="36" t="s">
        <v>265</v>
      </c>
      <c r="E148" s="36" t="s">
        <v>259</v>
      </c>
      <c r="F148" s="36" t="s">
        <v>260</v>
      </c>
      <c r="G148" s="36" t="s">
        <v>27</v>
      </c>
      <c r="H148" s="36" t="s">
        <v>326</v>
      </c>
      <c r="I148" s="36" t="s">
        <v>31</v>
      </c>
      <c r="J148" s="37">
        <v>7.9</v>
      </c>
      <c r="K148" s="39">
        <v>0.19</v>
      </c>
      <c r="L148" s="26">
        <v>0.21899999999999997</v>
      </c>
      <c r="M148" s="27" t="str">
        <f t="shared" si="21"/>
        <v>L</v>
      </c>
      <c r="N148" s="26">
        <v>7.6943999999999999</v>
      </c>
      <c r="O148" s="27" t="str">
        <f t="shared" si="22"/>
        <v>L</v>
      </c>
      <c r="P148" s="38">
        <v>42.051200000000009</v>
      </c>
      <c r="Q148" s="27" t="str">
        <f t="shared" si="23"/>
        <v>L</v>
      </c>
      <c r="R148" s="26">
        <v>0.46800000000000003</v>
      </c>
      <c r="S148" s="27" t="str">
        <f t="shared" si="24"/>
        <v>D</v>
      </c>
      <c r="T148" s="26">
        <v>0.26400000000000001</v>
      </c>
      <c r="U148" s="27" t="str">
        <f t="shared" si="25"/>
        <v>S</v>
      </c>
      <c r="V148" s="26">
        <v>4.5999999999999996</v>
      </c>
      <c r="W148" s="27" t="str">
        <f t="shared" si="26"/>
        <v>S</v>
      </c>
      <c r="X148" s="26">
        <v>5.5060000000000002</v>
      </c>
      <c r="Y148" s="27" t="str">
        <f t="shared" si="27"/>
        <v>S</v>
      </c>
    </row>
    <row r="149" spans="1:25" s="31" customFormat="1" ht="18" customHeight="1" x14ac:dyDescent="0.25">
      <c r="A149" s="25">
        <v>2995</v>
      </c>
      <c r="B149" s="36" t="s">
        <v>327</v>
      </c>
      <c r="C149" s="36" t="s">
        <v>328</v>
      </c>
      <c r="D149" s="36" t="s">
        <v>268</v>
      </c>
      <c r="E149" s="36" t="s">
        <v>259</v>
      </c>
      <c r="F149" s="36" t="s">
        <v>260</v>
      </c>
      <c r="G149" s="36" t="s">
        <v>27</v>
      </c>
      <c r="H149" s="36" t="s">
        <v>329</v>
      </c>
      <c r="I149" s="36" t="s">
        <v>31</v>
      </c>
      <c r="J149" s="37">
        <v>7.9</v>
      </c>
      <c r="K149" s="39">
        <v>0.32</v>
      </c>
      <c r="L149" s="26">
        <v>0.36499999999999999</v>
      </c>
      <c r="M149" s="27" t="str">
        <f t="shared" si="21"/>
        <v>L</v>
      </c>
      <c r="N149" s="26">
        <v>2.0518400000000003</v>
      </c>
      <c r="O149" s="27" t="str">
        <f t="shared" si="22"/>
        <v>L</v>
      </c>
      <c r="P149" s="38">
        <v>83.06880000000001</v>
      </c>
      <c r="Q149" s="27" t="str">
        <f t="shared" si="23"/>
        <v>M</v>
      </c>
      <c r="R149" s="26">
        <v>0.72799999999999998</v>
      </c>
      <c r="S149" s="27" t="str">
        <f t="shared" si="24"/>
        <v>S</v>
      </c>
      <c r="T149" s="26">
        <v>0.70199999999999996</v>
      </c>
      <c r="U149" s="27" t="str">
        <f t="shared" si="25"/>
        <v>S</v>
      </c>
      <c r="V149" s="26">
        <v>10.029999999999999</v>
      </c>
      <c r="W149" s="27" t="str">
        <f t="shared" si="26"/>
        <v>S</v>
      </c>
      <c r="X149" s="26">
        <v>4.306</v>
      </c>
      <c r="Y149" s="27" t="str">
        <f t="shared" si="27"/>
        <v>S</v>
      </c>
    </row>
    <row r="150" spans="1:25" s="31" customFormat="1" ht="18" customHeight="1" x14ac:dyDescent="0.25">
      <c r="A150" s="25">
        <v>2996</v>
      </c>
      <c r="B150" s="36" t="s">
        <v>90</v>
      </c>
      <c r="C150" s="36" t="s">
        <v>73</v>
      </c>
      <c r="D150" s="36" t="s">
        <v>268</v>
      </c>
      <c r="E150" s="36" t="s">
        <v>259</v>
      </c>
      <c r="F150" s="36" t="s">
        <v>260</v>
      </c>
      <c r="G150" s="36" t="s">
        <v>27</v>
      </c>
      <c r="H150" s="36" t="s">
        <v>330</v>
      </c>
      <c r="I150" s="36" t="s">
        <v>31</v>
      </c>
      <c r="J150" s="37">
        <v>8</v>
      </c>
      <c r="K150" s="39">
        <v>0.15</v>
      </c>
      <c r="L150" s="26">
        <v>0.3</v>
      </c>
      <c r="M150" s="27" t="str">
        <f t="shared" si="21"/>
        <v>L</v>
      </c>
      <c r="N150" s="26">
        <v>2.0518400000000003</v>
      </c>
      <c r="O150" s="27" t="str">
        <f t="shared" si="22"/>
        <v>L</v>
      </c>
      <c r="P150" s="38">
        <v>41.452800000000003</v>
      </c>
      <c r="Q150" s="27" t="str">
        <f t="shared" si="23"/>
        <v>L</v>
      </c>
      <c r="R150" s="26">
        <v>0.47799999999999998</v>
      </c>
      <c r="S150" s="27" t="str">
        <f t="shared" si="24"/>
        <v>D</v>
      </c>
      <c r="T150" s="26">
        <v>0.28199999999999997</v>
      </c>
      <c r="U150" s="27" t="str">
        <f t="shared" si="25"/>
        <v>S</v>
      </c>
      <c r="V150" s="26">
        <v>4.5999999999999996</v>
      </c>
      <c r="W150" s="27" t="str">
        <f t="shared" si="26"/>
        <v>S</v>
      </c>
      <c r="X150" s="26">
        <v>4.8179999999999996</v>
      </c>
      <c r="Y150" s="27" t="str">
        <f t="shared" si="27"/>
        <v>S</v>
      </c>
    </row>
    <row r="151" spans="1:25" s="31" customFormat="1" ht="18" customHeight="1" x14ac:dyDescent="0.25">
      <c r="A151" s="25">
        <v>2997</v>
      </c>
      <c r="B151" s="36" t="s">
        <v>331</v>
      </c>
      <c r="C151" s="36" t="s">
        <v>332</v>
      </c>
      <c r="D151" s="36" t="s">
        <v>268</v>
      </c>
      <c r="E151" s="36" t="s">
        <v>259</v>
      </c>
      <c r="F151" s="36" t="s">
        <v>260</v>
      </c>
      <c r="G151" s="36" t="s">
        <v>27</v>
      </c>
      <c r="H151" s="36" t="s">
        <v>333</v>
      </c>
      <c r="I151" s="36" t="s">
        <v>31</v>
      </c>
      <c r="J151" s="37">
        <v>8.1</v>
      </c>
      <c r="K151" s="39">
        <v>0.42</v>
      </c>
      <c r="L151" s="26">
        <v>0.15</v>
      </c>
      <c r="M151" s="27" t="str">
        <f t="shared" si="21"/>
        <v>L</v>
      </c>
      <c r="N151" s="26">
        <v>4.1036800000000007</v>
      </c>
      <c r="O151" s="27" t="str">
        <f t="shared" si="22"/>
        <v>L</v>
      </c>
      <c r="P151" s="38">
        <v>56.956800000000008</v>
      </c>
      <c r="Q151" s="27" t="str">
        <f t="shared" si="23"/>
        <v>L</v>
      </c>
      <c r="R151" s="26">
        <v>1.6060000000000001</v>
      </c>
      <c r="S151" s="27" t="str">
        <f t="shared" si="24"/>
        <v>S</v>
      </c>
      <c r="T151" s="26">
        <v>0.71799999999999997</v>
      </c>
      <c r="U151" s="27" t="str">
        <f t="shared" si="25"/>
        <v>S</v>
      </c>
      <c r="V151" s="26">
        <v>6.1459999999999999</v>
      </c>
      <c r="W151" s="27" t="str">
        <f t="shared" si="26"/>
        <v>S</v>
      </c>
      <c r="X151" s="26">
        <v>3.9060000000000001</v>
      </c>
      <c r="Y151" s="27" t="str">
        <f t="shared" si="27"/>
        <v>S</v>
      </c>
    </row>
    <row r="152" spans="1:25" s="31" customFormat="1" ht="18" customHeight="1" x14ac:dyDescent="0.25">
      <c r="A152" s="25">
        <v>2998</v>
      </c>
      <c r="B152" s="36" t="s">
        <v>294</v>
      </c>
      <c r="C152" s="36" t="s">
        <v>295</v>
      </c>
      <c r="D152" s="36" t="s">
        <v>268</v>
      </c>
      <c r="E152" s="36" t="s">
        <v>259</v>
      </c>
      <c r="F152" s="36" t="s">
        <v>260</v>
      </c>
      <c r="G152" s="36" t="s">
        <v>27</v>
      </c>
      <c r="H152" s="36" t="s">
        <v>334</v>
      </c>
      <c r="I152" s="36" t="s">
        <v>31</v>
      </c>
      <c r="J152" s="37">
        <v>8</v>
      </c>
      <c r="K152" s="39">
        <v>0.34</v>
      </c>
      <c r="L152" s="26">
        <v>0.44999999999999996</v>
      </c>
      <c r="M152" s="27" t="str">
        <f t="shared" si="21"/>
        <v>L</v>
      </c>
      <c r="N152" s="26">
        <v>2.0518400000000003</v>
      </c>
      <c r="O152" s="27" t="str">
        <f t="shared" si="22"/>
        <v>L</v>
      </c>
      <c r="P152" s="38">
        <v>59.404800000000002</v>
      </c>
      <c r="Q152" s="27" t="str">
        <f t="shared" si="23"/>
        <v>M</v>
      </c>
      <c r="R152" s="26">
        <v>1.27</v>
      </c>
      <c r="S152" s="27" t="str">
        <f t="shared" si="24"/>
        <v>S</v>
      </c>
      <c r="T152" s="26">
        <v>0.314</v>
      </c>
      <c r="U152" s="27" t="str">
        <f t="shared" si="25"/>
        <v>S</v>
      </c>
      <c r="V152" s="26">
        <v>6.87</v>
      </c>
      <c r="W152" s="27" t="str">
        <f t="shared" si="26"/>
        <v>S</v>
      </c>
      <c r="X152" s="26">
        <v>5.952</v>
      </c>
      <c r="Y152" s="27" t="str">
        <f t="shared" si="27"/>
        <v>S</v>
      </c>
    </row>
    <row r="153" spans="1:25" s="31" customFormat="1" ht="18" customHeight="1" x14ac:dyDescent="0.25">
      <c r="A153" s="25">
        <v>2999</v>
      </c>
      <c r="B153" s="36" t="s">
        <v>335</v>
      </c>
      <c r="C153" s="36" t="s">
        <v>336</v>
      </c>
      <c r="D153" s="36" t="s">
        <v>337</v>
      </c>
      <c r="E153" s="36" t="s">
        <v>344</v>
      </c>
      <c r="F153" s="36" t="s">
        <v>338</v>
      </c>
      <c r="G153" s="36" t="s">
        <v>45</v>
      </c>
      <c r="H153" s="36" t="s">
        <v>69</v>
      </c>
      <c r="I153" s="36" t="s">
        <v>68</v>
      </c>
      <c r="J153" s="37">
        <v>7.8</v>
      </c>
      <c r="K153" s="39">
        <v>0.37</v>
      </c>
      <c r="L153" s="26">
        <v>0.89999999999999991</v>
      </c>
      <c r="M153" s="27" t="str">
        <f t="shared" si="21"/>
        <v>H</v>
      </c>
      <c r="N153" s="26">
        <v>2.0518400000000003</v>
      </c>
      <c r="O153" s="27" t="str">
        <f t="shared" si="22"/>
        <v>L</v>
      </c>
      <c r="P153" s="38">
        <v>96.72320000000002</v>
      </c>
      <c r="Q153" s="27" t="str">
        <f t="shared" si="23"/>
        <v>M</v>
      </c>
      <c r="R153" s="26">
        <v>2.38</v>
      </c>
      <c r="S153" s="27" t="str">
        <f t="shared" si="24"/>
        <v>S</v>
      </c>
      <c r="T153" s="26">
        <v>1.3959999999999999</v>
      </c>
      <c r="U153" s="27" t="str">
        <f t="shared" si="25"/>
        <v>S</v>
      </c>
      <c r="V153" s="26">
        <v>5.9160000000000004</v>
      </c>
      <c r="W153" s="27" t="str">
        <f t="shared" si="26"/>
        <v>S</v>
      </c>
      <c r="X153" s="26">
        <v>6.7060000000000004</v>
      </c>
      <c r="Y153" s="27" t="str">
        <f t="shared" si="27"/>
        <v>S</v>
      </c>
    </row>
    <row r="154" spans="1:25" s="31" customFormat="1" ht="18" customHeight="1" x14ac:dyDescent="0.25">
      <c r="A154" s="25">
        <v>3000</v>
      </c>
      <c r="B154" s="36" t="s">
        <v>339</v>
      </c>
      <c r="C154" s="36"/>
      <c r="D154" s="36" t="s">
        <v>337</v>
      </c>
      <c r="E154" s="36" t="s">
        <v>344</v>
      </c>
      <c r="F154" s="36" t="s">
        <v>338</v>
      </c>
      <c r="G154" s="36" t="s">
        <v>45</v>
      </c>
      <c r="H154" s="36" t="s">
        <v>340</v>
      </c>
      <c r="I154" s="36" t="s">
        <v>68</v>
      </c>
      <c r="J154" s="37">
        <v>7.9</v>
      </c>
      <c r="K154" s="39">
        <v>0.37</v>
      </c>
      <c r="L154" s="26">
        <v>0.89999999999999991</v>
      </c>
      <c r="M154" s="27" t="str">
        <f t="shared" si="21"/>
        <v>H</v>
      </c>
      <c r="N154" s="26">
        <v>2.0518400000000003</v>
      </c>
      <c r="O154" s="27" t="str">
        <f t="shared" si="22"/>
        <v>L</v>
      </c>
      <c r="P154" s="38">
        <v>114.94720000000001</v>
      </c>
      <c r="Q154" s="27" t="str">
        <f t="shared" si="23"/>
        <v>M</v>
      </c>
      <c r="R154" s="26">
        <v>2.0059999999999998</v>
      </c>
      <c r="S154" s="27" t="str">
        <f t="shared" si="24"/>
        <v>S</v>
      </c>
      <c r="T154" s="26">
        <v>1.508</v>
      </c>
      <c r="U154" s="27" t="str">
        <f t="shared" si="25"/>
        <v>S</v>
      </c>
      <c r="V154" s="26">
        <v>9.9179999999999993</v>
      </c>
      <c r="W154" s="27" t="str">
        <f t="shared" si="26"/>
        <v>S</v>
      </c>
      <c r="X154" s="26">
        <v>8.1059999999999999</v>
      </c>
      <c r="Y154" s="27" t="str">
        <f t="shared" si="27"/>
        <v>S</v>
      </c>
    </row>
    <row r="155" spans="1:25" s="31" customFormat="1" ht="18" customHeight="1" x14ac:dyDescent="0.25">
      <c r="A155" s="25">
        <v>3001</v>
      </c>
      <c r="B155" s="36" t="s">
        <v>341</v>
      </c>
      <c r="C155" s="36" t="s">
        <v>342</v>
      </c>
      <c r="D155" s="36" t="s">
        <v>337</v>
      </c>
      <c r="E155" s="36" t="s">
        <v>344</v>
      </c>
      <c r="F155" s="36" t="s">
        <v>338</v>
      </c>
      <c r="G155" s="36" t="s">
        <v>45</v>
      </c>
      <c r="H155" s="36" t="s">
        <v>69</v>
      </c>
      <c r="I155" s="36" t="s">
        <v>68</v>
      </c>
      <c r="J155" s="37">
        <v>7.9</v>
      </c>
      <c r="K155" s="39">
        <v>0.37</v>
      </c>
      <c r="L155" s="26">
        <v>0.97499999999999998</v>
      </c>
      <c r="M155" s="27" t="str">
        <f t="shared" si="21"/>
        <v>H</v>
      </c>
      <c r="N155" s="26">
        <v>3.0777600000000005</v>
      </c>
      <c r="O155" s="27" t="str">
        <f t="shared" si="22"/>
        <v>L</v>
      </c>
      <c r="P155" s="38">
        <v>145.62880000000001</v>
      </c>
      <c r="Q155" s="27" t="str">
        <f t="shared" si="23"/>
        <v>H</v>
      </c>
      <c r="R155" s="26">
        <v>2.2240000000000002</v>
      </c>
      <c r="S155" s="27" t="str">
        <f t="shared" si="24"/>
        <v>S</v>
      </c>
      <c r="T155" s="26">
        <v>1.6539999999999999</v>
      </c>
      <c r="U155" s="27" t="str">
        <f t="shared" si="25"/>
        <v>S</v>
      </c>
      <c r="V155" s="26">
        <v>5.5739999999999998</v>
      </c>
      <c r="W155" s="27" t="str">
        <f t="shared" si="26"/>
        <v>S</v>
      </c>
      <c r="X155" s="26">
        <v>11.42</v>
      </c>
      <c r="Y155" s="27" t="str">
        <f t="shared" si="27"/>
        <v>S</v>
      </c>
    </row>
    <row r="156" spans="1:25" s="31" customFormat="1" ht="18" customHeight="1" x14ac:dyDescent="0.25">
      <c r="A156" s="25">
        <v>3002</v>
      </c>
      <c r="B156" s="36" t="s">
        <v>343</v>
      </c>
      <c r="C156" s="36"/>
      <c r="D156" s="36" t="s">
        <v>337</v>
      </c>
      <c r="E156" s="36" t="s">
        <v>344</v>
      </c>
      <c r="F156" s="36" t="s">
        <v>338</v>
      </c>
      <c r="G156" s="36" t="s">
        <v>45</v>
      </c>
      <c r="H156" s="36" t="s">
        <v>46</v>
      </c>
      <c r="I156" s="36" t="s">
        <v>68</v>
      </c>
      <c r="J156" s="37">
        <v>7.9</v>
      </c>
      <c r="K156" s="39">
        <v>0.36</v>
      </c>
      <c r="L156" s="26">
        <v>0.94500000000000006</v>
      </c>
      <c r="M156" s="27" t="str">
        <f t="shared" si="21"/>
        <v>H</v>
      </c>
      <c r="N156" s="26">
        <v>6.155520000000001</v>
      </c>
      <c r="O156" s="27" t="str">
        <f t="shared" si="22"/>
        <v>L</v>
      </c>
      <c r="P156" s="38">
        <v>106.7872</v>
      </c>
      <c r="Q156" s="27" t="str">
        <f t="shared" si="23"/>
        <v>M</v>
      </c>
      <c r="R156" s="26">
        <v>1.6759999999999999</v>
      </c>
      <c r="S156" s="27" t="str">
        <f t="shared" si="24"/>
        <v>S</v>
      </c>
      <c r="T156" s="26">
        <v>1.234</v>
      </c>
      <c r="U156" s="27" t="str">
        <f t="shared" si="25"/>
        <v>S</v>
      </c>
      <c r="V156" s="26">
        <v>10.11</v>
      </c>
      <c r="W156" s="27" t="str">
        <f t="shared" si="26"/>
        <v>S</v>
      </c>
      <c r="X156" s="26">
        <v>7.2839999999999998</v>
      </c>
      <c r="Y156" s="27" t="str">
        <f t="shared" si="27"/>
        <v>S</v>
      </c>
    </row>
    <row r="157" spans="1:25" s="31" customFormat="1" ht="18" customHeight="1" x14ac:dyDescent="0.25">
      <c r="A157" s="25">
        <v>3003</v>
      </c>
      <c r="B157" s="36" t="s">
        <v>345</v>
      </c>
      <c r="C157" s="36"/>
      <c r="D157" s="36" t="s">
        <v>337</v>
      </c>
      <c r="E157" s="36" t="s">
        <v>344</v>
      </c>
      <c r="F157" s="36" t="s">
        <v>338</v>
      </c>
      <c r="G157" s="36" t="s">
        <v>45</v>
      </c>
      <c r="H157" s="36" t="s">
        <v>346</v>
      </c>
      <c r="I157" s="36" t="s">
        <v>68</v>
      </c>
      <c r="J157" s="37">
        <v>7.7</v>
      </c>
      <c r="K157" s="39">
        <v>0.31</v>
      </c>
      <c r="L157" s="26">
        <v>0.89999999999999991</v>
      </c>
      <c r="M157" s="27" t="str">
        <f t="shared" si="21"/>
        <v>H</v>
      </c>
      <c r="N157" s="26">
        <v>4.1036800000000007</v>
      </c>
      <c r="O157" s="27" t="str">
        <f t="shared" si="22"/>
        <v>L</v>
      </c>
      <c r="P157" s="38">
        <v>87.094400000000022</v>
      </c>
      <c r="Q157" s="27" t="str">
        <f t="shared" si="23"/>
        <v>M</v>
      </c>
      <c r="R157" s="26">
        <v>2.3380000000000001</v>
      </c>
      <c r="S157" s="27" t="str">
        <f t="shared" si="24"/>
        <v>S</v>
      </c>
      <c r="T157" s="26">
        <v>1.0880000000000001</v>
      </c>
      <c r="U157" s="27" t="str">
        <f t="shared" si="25"/>
        <v>S</v>
      </c>
      <c r="V157" s="26">
        <v>5.3840000000000003</v>
      </c>
      <c r="W157" s="27" t="str">
        <f t="shared" si="26"/>
        <v>S</v>
      </c>
      <c r="X157" s="26">
        <v>4.3280000000000003</v>
      </c>
      <c r="Y157" s="27" t="str">
        <f t="shared" si="27"/>
        <v>S</v>
      </c>
    </row>
    <row r="158" spans="1:25" s="31" customFormat="1" ht="18" customHeight="1" x14ac:dyDescent="0.25">
      <c r="A158" s="25">
        <v>3004</v>
      </c>
      <c r="B158" s="36" t="s">
        <v>347</v>
      </c>
      <c r="C158" s="36"/>
      <c r="D158" s="36" t="s">
        <v>337</v>
      </c>
      <c r="E158" s="36" t="s">
        <v>344</v>
      </c>
      <c r="F158" s="36" t="s">
        <v>338</v>
      </c>
      <c r="G158" s="36" t="s">
        <v>45</v>
      </c>
      <c r="H158" s="36" t="s">
        <v>348</v>
      </c>
      <c r="I158" s="36" t="s">
        <v>68</v>
      </c>
      <c r="J158" s="37">
        <v>7.8</v>
      </c>
      <c r="K158" s="39">
        <v>0.23</v>
      </c>
      <c r="L158" s="26">
        <v>0.89999999999999991</v>
      </c>
      <c r="M158" s="27" t="str">
        <f t="shared" si="21"/>
        <v>H</v>
      </c>
      <c r="N158" s="26">
        <v>4.1036800000000007</v>
      </c>
      <c r="O158" s="27" t="str">
        <f t="shared" si="22"/>
        <v>L</v>
      </c>
      <c r="P158" s="38">
        <v>67.891200000000012</v>
      </c>
      <c r="Q158" s="27" t="str">
        <f t="shared" si="23"/>
        <v>M</v>
      </c>
      <c r="R158" s="26">
        <v>2.0019999999999998</v>
      </c>
      <c r="S158" s="27" t="str">
        <f t="shared" si="24"/>
        <v>S</v>
      </c>
      <c r="T158" s="26">
        <v>0.86199999999999999</v>
      </c>
      <c r="U158" s="27" t="str">
        <f t="shared" si="25"/>
        <v>S</v>
      </c>
      <c r="V158" s="26">
        <v>5.1920000000000002</v>
      </c>
      <c r="W158" s="27" t="str">
        <f t="shared" si="26"/>
        <v>S</v>
      </c>
      <c r="X158" s="26">
        <v>5.6180000000000003</v>
      </c>
      <c r="Y158" s="27" t="str">
        <f t="shared" si="27"/>
        <v>S</v>
      </c>
    </row>
    <row r="159" spans="1:25" s="31" customFormat="1" ht="18" customHeight="1" x14ac:dyDescent="0.25">
      <c r="A159" s="25">
        <v>3005</v>
      </c>
      <c r="B159" s="36" t="s">
        <v>349</v>
      </c>
      <c r="C159" s="36"/>
      <c r="D159" s="36" t="s">
        <v>337</v>
      </c>
      <c r="E159" s="36" t="s">
        <v>344</v>
      </c>
      <c r="F159" s="36" t="s">
        <v>338</v>
      </c>
      <c r="G159" s="36" t="s">
        <v>45</v>
      </c>
      <c r="H159" s="36">
        <v>136</v>
      </c>
      <c r="I159" s="36" t="s">
        <v>68</v>
      </c>
      <c r="J159" s="37">
        <v>7.7</v>
      </c>
      <c r="K159" s="39">
        <v>0.53</v>
      </c>
      <c r="L159" s="26">
        <v>0.89999999999999991</v>
      </c>
      <c r="M159" s="27" t="str">
        <f t="shared" si="21"/>
        <v>H</v>
      </c>
      <c r="N159" s="26">
        <v>3.0777600000000005</v>
      </c>
      <c r="O159" s="27" t="str">
        <f t="shared" si="22"/>
        <v>L</v>
      </c>
      <c r="P159" s="38">
        <v>85.3536</v>
      </c>
      <c r="Q159" s="27" t="str">
        <f t="shared" si="23"/>
        <v>M</v>
      </c>
      <c r="R159" s="26">
        <v>1.93</v>
      </c>
      <c r="S159" s="27" t="str">
        <f t="shared" si="24"/>
        <v>S</v>
      </c>
      <c r="T159" s="26">
        <v>1.17</v>
      </c>
      <c r="U159" s="27" t="str">
        <f t="shared" si="25"/>
        <v>S</v>
      </c>
      <c r="V159" s="26">
        <v>7.556</v>
      </c>
      <c r="W159" s="27" t="str">
        <f t="shared" si="26"/>
        <v>S</v>
      </c>
      <c r="X159" s="26">
        <v>7.9279999999999999</v>
      </c>
      <c r="Y159" s="27" t="str">
        <f t="shared" si="27"/>
        <v>S</v>
      </c>
    </row>
    <row r="160" spans="1:25" s="31" customFormat="1" ht="18" customHeight="1" x14ac:dyDescent="0.25">
      <c r="A160" s="25">
        <v>3006</v>
      </c>
      <c r="B160" s="36" t="s">
        <v>39</v>
      </c>
      <c r="C160" s="36" t="s">
        <v>350</v>
      </c>
      <c r="D160" s="36" t="s">
        <v>337</v>
      </c>
      <c r="E160" s="36" t="s">
        <v>344</v>
      </c>
      <c r="F160" s="36" t="s">
        <v>338</v>
      </c>
      <c r="G160" s="36" t="s">
        <v>45</v>
      </c>
      <c r="H160" s="36" t="s">
        <v>351</v>
      </c>
      <c r="I160" s="36" t="s">
        <v>68</v>
      </c>
      <c r="J160" s="37">
        <v>7.8</v>
      </c>
      <c r="K160" s="39">
        <v>0.42</v>
      </c>
      <c r="L160" s="26">
        <v>0.98999999999999988</v>
      </c>
      <c r="M160" s="27" t="str">
        <f t="shared" si="21"/>
        <v>H</v>
      </c>
      <c r="N160" s="26">
        <v>5.1296000000000008</v>
      </c>
      <c r="O160" s="27" t="str">
        <f t="shared" si="22"/>
        <v>L</v>
      </c>
      <c r="P160" s="38">
        <v>81.65440000000001</v>
      </c>
      <c r="Q160" s="27" t="str">
        <f t="shared" si="23"/>
        <v>M</v>
      </c>
      <c r="R160" s="26">
        <v>2.798</v>
      </c>
      <c r="S160" s="27" t="str">
        <f t="shared" si="24"/>
        <v>S</v>
      </c>
      <c r="T160" s="26">
        <v>1.946</v>
      </c>
      <c r="U160" s="27" t="str">
        <f t="shared" si="25"/>
        <v>S</v>
      </c>
      <c r="V160" s="26">
        <v>8.66</v>
      </c>
      <c r="W160" s="27" t="str">
        <f t="shared" si="26"/>
        <v>S</v>
      </c>
      <c r="X160" s="26">
        <v>5.6619999999999999</v>
      </c>
      <c r="Y160" s="27" t="str">
        <f t="shared" si="27"/>
        <v>S</v>
      </c>
    </row>
    <row r="161" spans="1:25" s="31" customFormat="1" ht="18" customHeight="1" x14ac:dyDescent="0.25">
      <c r="A161" s="25">
        <v>3007</v>
      </c>
      <c r="B161" s="36" t="s">
        <v>352</v>
      </c>
      <c r="C161" s="36"/>
      <c r="D161" s="36" t="s">
        <v>337</v>
      </c>
      <c r="E161" s="36" t="s">
        <v>344</v>
      </c>
      <c r="F161" s="36" t="s">
        <v>338</v>
      </c>
      <c r="G161" s="36" t="s">
        <v>45</v>
      </c>
      <c r="H161" s="36">
        <v>173</v>
      </c>
      <c r="I161" s="36" t="s">
        <v>68</v>
      </c>
      <c r="J161" s="37">
        <v>7.6</v>
      </c>
      <c r="K161" s="39">
        <v>0.21</v>
      </c>
      <c r="L161" s="26">
        <v>0.67499999999999993</v>
      </c>
      <c r="M161" s="27" t="str">
        <f t="shared" si="21"/>
        <v>M</v>
      </c>
      <c r="N161" s="26">
        <v>2.0518400000000003</v>
      </c>
      <c r="O161" s="27" t="str">
        <f t="shared" si="22"/>
        <v>L</v>
      </c>
      <c r="P161" s="38">
        <v>77.084800000000001</v>
      </c>
      <c r="Q161" s="27" t="str">
        <f t="shared" si="23"/>
        <v>M</v>
      </c>
      <c r="R161" s="26">
        <v>3.0579999999999998</v>
      </c>
      <c r="S161" s="27" t="str">
        <f t="shared" si="24"/>
        <v>S</v>
      </c>
      <c r="T161" s="26">
        <v>0.70199999999999996</v>
      </c>
      <c r="U161" s="27" t="str">
        <f t="shared" si="25"/>
        <v>S</v>
      </c>
      <c r="V161" s="26">
        <v>7.1740000000000004</v>
      </c>
      <c r="W161" s="27" t="str">
        <f t="shared" si="26"/>
        <v>S</v>
      </c>
      <c r="X161" s="26">
        <v>13.66</v>
      </c>
      <c r="Y161" s="27" t="str">
        <f t="shared" si="27"/>
        <v>S</v>
      </c>
    </row>
    <row r="162" spans="1:25" s="31" customFormat="1" ht="18" customHeight="1" x14ac:dyDescent="0.25">
      <c r="A162" s="25">
        <v>3008</v>
      </c>
      <c r="B162" s="36" t="s">
        <v>353</v>
      </c>
      <c r="C162" s="36" t="s">
        <v>354</v>
      </c>
      <c r="D162" s="36" t="s">
        <v>337</v>
      </c>
      <c r="E162" s="36" t="s">
        <v>344</v>
      </c>
      <c r="F162" s="36" t="s">
        <v>338</v>
      </c>
      <c r="G162" s="36" t="s">
        <v>45</v>
      </c>
      <c r="H162" s="36">
        <v>202</v>
      </c>
      <c r="I162" s="36" t="s">
        <v>68</v>
      </c>
      <c r="J162" s="37">
        <v>7.7</v>
      </c>
      <c r="K162" s="39">
        <v>0.32</v>
      </c>
      <c r="L162" s="26">
        <v>0.89999999999999991</v>
      </c>
      <c r="M162" s="27" t="str">
        <f t="shared" si="21"/>
        <v>H</v>
      </c>
      <c r="N162" s="26">
        <v>4.1036800000000007</v>
      </c>
      <c r="O162" s="27" t="str">
        <f t="shared" si="22"/>
        <v>L</v>
      </c>
      <c r="P162" s="38">
        <v>84.102400000000017</v>
      </c>
      <c r="Q162" s="27" t="str">
        <f t="shared" si="23"/>
        <v>M</v>
      </c>
      <c r="R162" s="26">
        <v>2.6739999999999999</v>
      </c>
      <c r="S162" s="27" t="str">
        <f t="shared" si="24"/>
        <v>S</v>
      </c>
      <c r="T162" s="26">
        <v>1.946</v>
      </c>
      <c r="U162" s="27" t="str">
        <f t="shared" si="25"/>
        <v>S</v>
      </c>
      <c r="V162" s="26">
        <v>8.6980000000000004</v>
      </c>
      <c r="W162" s="27" t="str">
        <f t="shared" si="26"/>
        <v>S</v>
      </c>
      <c r="X162" s="26">
        <v>6.1059999999999999</v>
      </c>
      <c r="Y162" s="27" t="str">
        <f t="shared" si="27"/>
        <v>S</v>
      </c>
    </row>
    <row r="163" spans="1:25" s="31" customFormat="1" ht="18" customHeight="1" x14ac:dyDescent="0.25">
      <c r="A163" s="25">
        <v>3009</v>
      </c>
      <c r="B163" s="36" t="s">
        <v>44</v>
      </c>
      <c r="C163" s="36" t="s">
        <v>355</v>
      </c>
      <c r="D163" s="36" t="s">
        <v>337</v>
      </c>
      <c r="E163" s="36" t="s">
        <v>344</v>
      </c>
      <c r="F163" s="36" t="s">
        <v>338</v>
      </c>
      <c r="G163" s="36" t="s">
        <v>45</v>
      </c>
      <c r="H163" s="36">
        <v>148</v>
      </c>
      <c r="I163" s="36" t="s">
        <v>68</v>
      </c>
      <c r="J163" s="37">
        <v>7.7</v>
      </c>
      <c r="K163" s="39">
        <v>0.51</v>
      </c>
      <c r="L163" s="26">
        <v>0.77</v>
      </c>
      <c r="M163" s="27" t="str">
        <f t="shared" si="21"/>
        <v>H</v>
      </c>
      <c r="N163" s="26">
        <v>2.0518400000000003</v>
      </c>
      <c r="O163" s="27" t="str">
        <f t="shared" si="22"/>
        <v>L</v>
      </c>
      <c r="P163" s="38">
        <v>68.48960000000001</v>
      </c>
      <c r="Q163" s="27" t="str">
        <f t="shared" si="23"/>
        <v>M</v>
      </c>
      <c r="R163" s="26">
        <v>2.2559999999999998</v>
      </c>
      <c r="S163" s="27" t="str">
        <f t="shared" si="24"/>
        <v>S</v>
      </c>
      <c r="T163" s="26">
        <v>1.008</v>
      </c>
      <c r="U163" s="27" t="str">
        <f t="shared" si="25"/>
        <v>S</v>
      </c>
      <c r="V163" s="26">
        <v>4.66</v>
      </c>
      <c r="W163" s="27" t="str">
        <f t="shared" si="26"/>
        <v>S</v>
      </c>
      <c r="X163" s="26">
        <v>5.04</v>
      </c>
      <c r="Y163" s="27" t="str">
        <f t="shared" si="27"/>
        <v>S</v>
      </c>
    </row>
    <row r="164" spans="1:25" s="31" customFormat="1" ht="18" customHeight="1" x14ac:dyDescent="0.25">
      <c r="A164" s="25">
        <v>3010</v>
      </c>
      <c r="B164" s="36" t="s">
        <v>71</v>
      </c>
      <c r="C164" s="36" t="s">
        <v>356</v>
      </c>
      <c r="D164" s="36" t="s">
        <v>337</v>
      </c>
      <c r="E164" s="36" t="s">
        <v>344</v>
      </c>
      <c r="F164" s="36" t="s">
        <v>338</v>
      </c>
      <c r="G164" s="36" t="s">
        <v>45</v>
      </c>
      <c r="H164" s="36" t="s">
        <v>357</v>
      </c>
      <c r="I164" s="36" t="s">
        <v>68</v>
      </c>
      <c r="J164" s="37">
        <v>7.7</v>
      </c>
      <c r="K164" s="39">
        <v>0.35</v>
      </c>
      <c r="L164" s="26">
        <v>0.89999999999999991</v>
      </c>
      <c r="M164" s="27" t="str">
        <f t="shared" si="21"/>
        <v>H</v>
      </c>
      <c r="N164" s="26">
        <v>3.0777600000000005</v>
      </c>
      <c r="O164" s="27" t="str">
        <f t="shared" si="22"/>
        <v>L</v>
      </c>
      <c r="P164" s="38">
        <v>47.872000000000007</v>
      </c>
      <c r="Q164" s="27" t="str">
        <f t="shared" si="23"/>
        <v>L</v>
      </c>
      <c r="R164" s="26">
        <v>1.73</v>
      </c>
      <c r="S164" s="27" t="str">
        <f t="shared" si="24"/>
        <v>S</v>
      </c>
      <c r="T164" s="26">
        <v>1.234</v>
      </c>
      <c r="U164" s="27" t="str">
        <f t="shared" si="25"/>
        <v>S</v>
      </c>
      <c r="V164" s="26">
        <v>10.87</v>
      </c>
      <c r="W164" s="27" t="str">
        <f t="shared" si="26"/>
        <v>S</v>
      </c>
      <c r="X164" s="26">
        <v>5.306</v>
      </c>
      <c r="Y164" s="27" t="str">
        <f t="shared" si="27"/>
        <v>S</v>
      </c>
    </row>
    <row r="165" spans="1:25" s="31" customFormat="1" ht="18" customHeight="1" x14ac:dyDescent="0.25">
      <c r="A165" s="25">
        <v>3011</v>
      </c>
      <c r="B165" s="36" t="s">
        <v>358</v>
      </c>
      <c r="C165" s="36"/>
      <c r="D165" s="36" t="s">
        <v>337</v>
      </c>
      <c r="E165" s="36" t="s">
        <v>344</v>
      </c>
      <c r="F165" s="36" t="s">
        <v>338</v>
      </c>
      <c r="G165" s="36" t="s">
        <v>45</v>
      </c>
      <c r="H165" s="36">
        <v>135</v>
      </c>
      <c r="I165" s="36" t="s">
        <v>68</v>
      </c>
      <c r="J165" s="37">
        <v>7.5</v>
      </c>
      <c r="K165" s="39">
        <v>0.16</v>
      </c>
      <c r="L165" s="26">
        <v>0.52500000000000002</v>
      </c>
      <c r="M165" s="27" t="str">
        <f t="shared" si="21"/>
        <v>M</v>
      </c>
      <c r="N165" s="26">
        <v>2.0518400000000003</v>
      </c>
      <c r="O165" s="27" t="str">
        <f t="shared" si="22"/>
        <v>L</v>
      </c>
      <c r="P165" s="38">
        <v>63.103999999999999</v>
      </c>
      <c r="Q165" s="27" t="str">
        <f t="shared" si="23"/>
        <v>M</v>
      </c>
      <c r="R165" s="26">
        <v>1.5780000000000001</v>
      </c>
      <c r="S165" s="27" t="str">
        <f t="shared" si="24"/>
        <v>S</v>
      </c>
      <c r="T165" s="26">
        <v>0.878</v>
      </c>
      <c r="U165" s="27" t="str">
        <f t="shared" si="25"/>
        <v>S</v>
      </c>
      <c r="V165" s="26">
        <v>8.0500000000000007</v>
      </c>
      <c r="W165" s="27" t="str">
        <f t="shared" si="26"/>
        <v>S</v>
      </c>
      <c r="X165" s="26">
        <v>16.97</v>
      </c>
      <c r="Y165" s="27" t="str">
        <f t="shared" si="27"/>
        <v>S</v>
      </c>
    </row>
    <row r="166" spans="1:25" s="31" customFormat="1" ht="18" customHeight="1" x14ac:dyDescent="0.25">
      <c r="A166" s="25">
        <v>3012</v>
      </c>
      <c r="B166" s="36" t="s">
        <v>359</v>
      </c>
      <c r="C166" s="36" t="s">
        <v>360</v>
      </c>
      <c r="D166" s="36" t="s">
        <v>337</v>
      </c>
      <c r="E166" s="36" t="s">
        <v>344</v>
      </c>
      <c r="F166" s="36" t="s">
        <v>338</v>
      </c>
      <c r="G166" s="36" t="s">
        <v>45</v>
      </c>
      <c r="H166" s="36">
        <v>178</v>
      </c>
      <c r="I166" s="36" t="s">
        <v>68</v>
      </c>
      <c r="J166" s="37">
        <v>7.2</v>
      </c>
      <c r="K166" s="39">
        <v>0.18</v>
      </c>
      <c r="L166" s="26">
        <v>0.82499999999999996</v>
      </c>
      <c r="M166" s="27" t="str">
        <f t="shared" si="21"/>
        <v>H</v>
      </c>
      <c r="N166" s="26">
        <v>3.0777600000000005</v>
      </c>
      <c r="O166" s="27" t="str">
        <f t="shared" si="22"/>
        <v>L</v>
      </c>
      <c r="P166" s="38">
        <v>85.788800000000009</v>
      </c>
      <c r="Q166" s="27" t="str">
        <f t="shared" si="23"/>
        <v>M</v>
      </c>
      <c r="R166" s="26">
        <v>2.294</v>
      </c>
      <c r="S166" s="27" t="str">
        <f t="shared" si="24"/>
        <v>S</v>
      </c>
      <c r="T166" s="26">
        <v>1.04</v>
      </c>
      <c r="U166" s="27" t="str">
        <f t="shared" si="25"/>
        <v>S</v>
      </c>
      <c r="V166" s="26">
        <v>6.8319999999999999</v>
      </c>
      <c r="W166" s="27" t="str">
        <f t="shared" si="26"/>
        <v>S</v>
      </c>
      <c r="X166" s="26">
        <v>15.93</v>
      </c>
      <c r="Y166" s="27" t="str">
        <f t="shared" si="27"/>
        <v>S</v>
      </c>
    </row>
    <row r="167" spans="1:25" s="31" customFormat="1" ht="18" customHeight="1" x14ac:dyDescent="0.25">
      <c r="A167" s="25">
        <v>3013</v>
      </c>
      <c r="B167" s="36" t="s">
        <v>361</v>
      </c>
      <c r="C167" s="36" t="s">
        <v>362</v>
      </c>
      <c r="D167" s="36" t="s">
        <v>337</v>
      </c>
      <c r="E167" s="36" t="s">
        <v>344</v>
      </c>
      <c r="F167" s="36" t="s">
        <v>338</v>
      </c>
      <c r="G167" s="36" t="s">
        <v>45</v>
      </c>
      <c r="H167" s="36" t="s">
        <v>363</v>
      </c>
      <c r="I167" s="36" t="s">
        <v>68</v>
      </c>
      <c r="J167" s="37">
        <v>7.5</v>
      </c>
      <c r="K167" s="39">
        <v>0.45</v>
      </c>
      <c r="L167" s="26">
        <v>0.97499999999999998</v>
      </c>
      <c r="M167" s="27" t="str">
        <f t="shared" si="21"/>
        <v>H</v>
      </c>
      <c r="N167" s="26">
        <v>2.0518400000000003</v>
      </c>
      <c r="O167" s="27" t="str">
        <f t="shared" si="22"/>
        <v>L</v>
      </c>
      <c r="P167" s="38">
        <v>85.244800000000012</v>
      </c>
      <c r="Q167" s="27" t="str">
        <f t="shared" si="23"/>
        <v>M</v>
      </c>
      <c r="R167" s="26">
        <v>2.1579999999999999</v>
      </c>
      <c r="S167" s="27" t="str">
        <f t="shared" si="24"/>
        <v>S</v>
      </c>
      <c r="T167" s="26">
        <v>2.1219999999999999</v>
      </c>
      <c r="U167" s="27" t="str">
        <f t="shared" si="25"/>
        <v>S</v>
      </c>
      <c r="V167" s="26">
        <v>11.86</v>
      </c>
      <c r="W167" s="27" t="str">
        <f t="shared" si="26"/>
        <v>S</v>
      </c>
      <c r="X167" s="26">
        <v>3.952</v>
      </c>
      <c r="Y167" s="27" t="str">
        <f t="shared" si="27"/>
        <v>S</v>
      </c>
    </row>
    <row r="168" spans="1:25" s="31" customFormat="1" ht="18" customHeight="1" x14ac:dyDescent="0.25">
      <c r="A168" s="25">
        <v>3014</v>
      </c>
      <c r="B168" s="36" t="s">
        <v>57</v>
      </c>
      <c r="C168" s="36" t="s">
        <v>364</v>
      </c>
      <c r="D168" s="36" t="s">
        <v>337</v>
      </c>
      <c r="E168" s="36" t="s">
        <v>344</v>
      </c>
      <c r="F168" s="36" t="s">
        <v>338</v>
      </c>
      <c r="G168" s="36" t="s">
        <v>45</v>
      </c>
      <c r="H168" s="36" t="s">
        <v>365</v>
      </c>
      <c r="I168" s="36" t="s">
        <v>68</v>
      </c>
      <c r="J168" s="37">
        <v>7.7</v>
      </c>
      <c r="K168" s="39">
        <v>0.45</v>
      </c>
      <c r="L168" s="26">
        <v>0.97499999999999998</v>
      </c>
      <c r="M168" s="27" t="str">
        <f t="shared" si="21"/>
        <v>H</v>
      </c>
      <c r="N168" s="26">
        <v>3.0777600000000005</v>
      </c>
      <c r="O168" s="27" t="str">
        <f t="shared" si="22"/>
        <v>L</v>
      </c>
      <c r="P168" s="38">
        <v>162.27520000000001</v>
      </c>
      <c r="Q168" s="27" t="str">
        <f t="shared" si="23"/>
        <v>H</v>
      </c>
      <c r="R168" s="26">
        <v>2.0720000000000001</v>
      </c>
      <c r="S168" s="27" t="str">
        <f t="shared" si="24"/>
        <v>S</v>
      </c>
      <c r="T168" s="26">
        <v>1.59</v>
      </c>
      <c r="U168" s="27" t="str">
        <f t="shared" si="25"/>
        <v>S</v>
      </c>
      <c r="V168" s="26">
        <v>5.726</v>
      </c>
      <c r="W168" s="27" t="str">
        <f t="shared" si="26"/>
        <v>S</v>
      </c>
      <c r="X168" s="26">
        <v>11.2</v>
      </c>
      <c r="Y168" s="27" t="str">
        <f t="shared" si="27"/>
        <v>S</v>
      </c>
    </row>
    <row r="169" spans="1:25" s="31" customFormat="1" ht="18" customHeight="1" x14ac:dyDescent="0.25">
      <c r="A169" s="25">
        <v>3015</v>
      </c>
      <c r="B169" s="36" t="s">
        <v>366</v>
      </c>
      <c r="C169" s="36" t="s">
        <v>356</v>
      </c>
      <c r="D169" s="36" t="s">
        <v>337</v>
      </c>
      <c r="E169" s="36" t="s">
        <v>344</v>
      </c>
      <c r="F169" s="36" t="s">
        <v>338</v>
      </c>
      <c r="G169" s="36" t="s">
        <v>45</v>
      </c>
      <c r="H169" s="36">
        <v>22</v>
      </c>
      <c r="I169" s="36" t="s">
        <v>68</v>
      </c>
      <c r="J169" s="37">
        <v>7.9</v>
      </c>
      <c r="K169" s="39">
        <v>0.34</v>
      </c>
      <c r="L169" s="26">
        <v>0.97499999999999998</v>
      </c>
      <c r="M169" s="27" t="str">
        <f t="shared" si="21"/>
        <v>H</v>
      </c>
      <c r="N169" s="26">
        <v>6.155520000000001</v>
      </c>
      <c r="O169" s="27" t="str">
        <f t="shared" si="22"/>
        <v>L</v>
      </c>
      <c r="P169" s="38">
        <v>135.72800000000001</v>
      </c>
      <c r="Q169" s="27" t="str">
        <f t="shared" si="23"/>
        <v>M</v>
      </c>
      <c r="R169" s="26">
        <v>2.8140000000000001</v>
      </c>
      <c r="S169" s="27" t="str">
        <f t="shared" si="24"/>
        <v>S</v>
      </c>
      <c r="T169" s="26">
        <v>2.0739999999999998</v>
      </c>
      <c r="U169" s="27" t="str">
        <f t="shared" si="25"/>
        <v>S</v>
      </c>
      <c r="V169" s="26">
        <v>6.4119999999999999</v>
      </c>
      <c r="W169" s="27" t="str">
        <f t="shared" si="26"/>
        <v>S</v>
      </c>
      <c r="X169" s="26">
        <v>6.4180000000000001</v>
      </c>
      <c r="Y169" s="27" t="str">
        <f t="shared" si="27"/>
        <v>S</v>
      </c>
    </row>
    <row r="170" spans="1:25" s="31" customFormat="1" ht="18" customHeight="1" x14ac:dyDescent="0.25">
      <c r="A170" s="25">
        <v>3016</v>
      </c>
      <c r="B170" s="36" t="s">
        <v>358</v>
      </c>
      <c r="C170" s="36" t="s">
        <v>48</v>
      </c>
      <c r="D170" s="36" t="s">
        <v>337</v>
      </c>
      <c r="E170" s="36" t="s">
        <v>344</v>
      </c>
      <c r="F170" s="36" t="s">
        <v>338</v>
      </c>
      <c r="G170" s="36" t="s">
        <v>45</v>
      </c>
      <c r="H170" s="36">
        <v>27</v>
      </c>
      <c r="I170" s="36" t="s">
        <v>68</v>
      </c>
      <c r="J170" s="37">
        <v>7.9</v>
      </c>
      <c r="K170" s="39">
        <v>0.28000000000000003</v>
      </c>
      <c r="L170" s="26">
        <v>0.89999999999999991</v>
      </c>
      <c r="M170" s="27" t="str">
        <f t="shared" si="21"/>
        <v>H</v>
      </c>
      <c r="N170" s="26">
        <v>5.6425600000000005</v>
      </c>
      <c r="O170" s="27" t="str">
        <f t="shared" si="22"/>
        <v>L</v>
      </c>
      <c r="P170" s="38">
        <v>52.224000000000004</v>
      </c>
      <c r="Q170" s="27" t="str">
        <f t="shared" si="23"/>
        <v>L</v>
      </c>
      <c r="R170" s="26">
        <v>1.86</v>
      </c>
      <c r="S170" s="27" t="str">
        <f t="shared" si="24"/>
        <v>S</v>
      </c>
      <c r="T170" s="26">
        <v>0.91200000000000003</v>
      </c>
      <c r="U170" s="27" t="str">
        <f t="shared" si="25"/>
        <v>S</v>
      </c>
      <c r="V170" s="26">
        <v>6.6020000000000003</v>
      </c>
      <c r="W170" s="27" t="str">
        <f t="shared" si="26"/>
        <v>S</v>
      </c>
      <c r="X170" s="26">
        <v>6.952</v>
      </c>
      <c r="Y170" s="27" t="str">
        <f t="shared" si="27"/>
        <v>S</v>
      </c>
    </row>
    <row r="171" spans="1:25" s="31" customFormat="1" ht="18" customHeight="1" x14ac:dyDescent="0.25">
      <c r="A171" s="25">
        <v>3017</v>
      </c>
      <c r="B171" s="36" t="s">
        <v>367</v>
      </c>
      <c r="C171" s="36" t="s">
        <v>368</v>
      </c>
      <c r="D171" s="36" t="s">
        <v>337</v>
      </c>
      <c r="E171" s="36" t="s">
        <v>344</v>
      </c>
      <c r="F171" s="36" t="s">
        <v>338</v>
      </c>
      <c r="G171" s="36" t="s">
        <v>45</v>
      </c>
      <c r="H171" s="36">
        <v>31</v>
      </c>
      <c r="I171" s="36" t="s">
        <v>68</v>
      </c>
      <c r="J171" s="37">
        <v>6.8</v>
      </c>
      <c r="K171" s="39">
        <v>0.19</v>
      </c>
      <c r="L171" s="26">
        <v>0.76</v>
      </c>
      <c r="M171" s="27" t="str">
        <f t="shared" si="21"/>
        <v>H</v>
      </c>
      <c r="N171" s="26">
        <v>2.0518400000000003</v>
      </c>
      <c r="O171" s="27" t="str">
        <f t="shared" si="22"/>
        <v>L</v>
      </c>
      <c r="P171" s="38">
        <v>110.976</v>
      </c>
      <c r="Q171" s="27" t="str">
        <f t="shared" si="23"/>
        <v>M</v>
      </c>
      <c r="R171" s="26">
        <v>4.6779999999999999</v>
      </c>
      <c r="S171" s="27" t="str">
        <f t="shared" si="24"/>
        <v>S</v>
      </c>
      <c r="T171" s="26">
        <v>1.1859999999999999</v>
      </c>
      <c r="U171" s="27" t="str">
        <f t="shared" si="25"/>
        <v>S</v>
      </c>
      <c r="V171" s="26">
        <v>10.98</v>
      </c>
      <c r="W171" s="27" t="str">
        <f t="shared" si="26"/>
        <v>S</v>
      </c>
      <c r="X171" s="26">
        <v>21.42</v>
      </c>
      <c r="Y171" s="27" t="str">
        <f t="shared" si="27"/>
        <v>S</v>
      </c>
    </row>
    <row r="172" spans="1:25" s="31" customFormat="1" ht="18" customHeight="1" x14ac:dyDescent="0.25">
      <c r="A172" s="25">
        <v>3018</v>
      </c>
      <c r="B172" s="36" t="s">
        <v>43</v>
      </c>
      <c r="C172" s="36" t="s">
        <v>369</v>
      </c>
      <c r="D172" s="36" t="s">
        <v>337</v>
      </c>
      <c r="E172" s="36" t="s">
        <v>344</v>
      </c>
      <c r="F172" s="36" t="s">
        <v>338</v>
      </c>
      <c r="G172" s="36" t="s">
        <v>45</v>
      </c>
      <c r="H172" s="36">
        <v>38</v>
      </c>
      <c r="I172" s="36" t="s">
        <v>68</v>
      </c>
      <c r="J172" s="37">
        <v>7.5</v>
      </c>
      <c r="K172" s="39">
        <v>0.44</v>
      </c>
      <c r="L172" s="26">
        <v>0.98999999999999988</v>
      </c>
      <c r="M172" s="27" t="str">
        <f t="shared" si="21"/>
        <v>H</v>
      </c>
      <c r="N172" s="26">
        <v>2.0518400000000003</v>
      </c>
      <c r="O172" s="27" t="str">
        <f t="shared" si="22"/>
        <v>L</v>
      </c>
      <c r="P172" s="38">
        <v>118.32000000000001</v>
      </c>
      <c r="Q172" s="27" t="str">
        <f t="shared" si="23"/>
        <v>M</v>
      </c>
      <c r="R172" s="26">
        <v>2.3159999999999998</v>
      </c>
      <c r="S172" s="27" t="str">
        <f t="shared" si="24"/>
        <v>S</v>
      </c>
      <c r="T172" s="26">
        <v>1.542</v>
      </c>
      <c r="U172" s="27" t="str">
        <f t="shared" si="25"/>
        <v>S</v>
      </c>
      <c r="V172" s="26">
        <v>8.7360000000000007</v>
      </c>
      <c r="W172" s="27" t="str">
        <f t="shared" si="26"/>
        <v>S</v>
      </c>
      <c r="X172" s="26">
        <v>10.06</v>
      </c>
      <c r="Y172" s="27" t="str">
        <f t="shared" si="27"/>
        <v>S</v>
      </c>
    </row>
    <row r="173" spans="1:25" s="31" customFormat="1" ht="18" customHeight="1" x14ac:dyDescent="0.25">
      <c r="A173" s="25">
        <v>3019</v>
      </c>
      <c r="B173" s="36" t="s">
        <v>82</v>
      </c>
      <c r="C173" s="36" t="s">
        <v>57</v>
      </c>
      <c r="D173" s="36" t="s">
        <v>337</v>
      </c>
      <c r="E173" s="36" t="s">
        <v>344</v>
      </c>
      <c r="F173" s="36" t="s">
        <v>338</v>
      </c>
      <c r="G173" s="36" t="s">
        <v>45</v>
      </c>
      <c r="H173" s="36" t="s">
        <v>370</v>
      </c>
      <c r="I173" s="36" t="s">
        <v>68</v>
      </c>
      <c r="J173" s="37">
        <v>7.9</v>
      </c>
      <c r="K173" s="39">
        <v>0.26</v>
      </c>
      <c r="L173" s="26">
        <v>0.97499999999999998</v>
      </c>
      <c r="M173" s="27" t="str">
        <f t="shared" si="21"/>
        <v>H</v>
      </c>
      <c r="N173" s="26">
        <v>1.0259200000000002</v>
      </c>
      <c r="O173" s="27" t="str">
        <f t="shared" si="22"/>
        <v>L</v>
      </c>
      <c r="P173" s="38">
        <v>45.58720000000001</v>
      </c>
      <c r="Q173" s="27" t="str">
        <f t="shared" si="23"/>
        <v>L</v>
      </c>
      <c r="R173" s="26">
        <v>2.0499999999999998</v>
      </c>
      <c r="S173" s="27" t="str">
        <f t="shared" si="24"/>
        <v>S</v>
      </c>
      <c r="T173" s="26">
        <v>0.86199999999999999</v>
      </c>
      <c r="U173" s="27" t="str">
        <f t="shared" si="25"/>
        <v>S</v>
      </c>
      <c r="V173" s="26">
        <v>5.3460000000000001</v>
      </c>
      <c r="W173" s="27" t="str">
        <f t="shared" si="26"/>
        <v>S</v>
      </c>
      <c r="X173" s="26">
        <v>4.7519999999999998</v>
      </c>
      <c r="Y173" s="27" t="str">
        <f t="shared" si="27"/>
        <v>S</v>
      </c>
    </row>
    <row r="174" spans="1:25" s="31" customFormat="1" ht="18" customHeight="1" x14ac:dyDescent="0.25">
      <c r="A174" s="25">
        <v>3020</v>
      </c>
      <c r="B174" s="36" t="s">
        <v>371</v>
      </c>
      <c r="C174" s="36" t="s">
        <v>372</v>
      </c>
      <c r="D174" s="36" t="s">
        <v>337</v>
      </c>
      <c r="E174" s="36" t="s">
        <v>344</v>
      </c>
      <c r="F174" s="36" t="s">
        <v>338</v>
      </c>
      <c r="G174" s="36" t="s">
        <v>45</v>
      </c>
      <c r="H174" s="36">
        <v>148</v>
      </c>
      <c r="I174" s="36" t="s">
        <v>68</v>
      </c>
      <c r="J174" s="37">
        <v>7.7</v>
      </c>
      <c r="K174" s="39">
        <v>0.67</v>
      </c>
      <c r="L174" s="26">
        <v>0.97499999999999998</v>
      </c>
      <c r="M174" s="27" t="str">
        <f t="shared" si="21"/>
        <v>H</v>
      </c>
      <c r="N174" s="26">
        <v>2.0518400000000003</v>
      </c>
      <c r="O174" s="27" t="str">
        <f t="shared" si="22"/>
        <v>L</v>
      </c>
      <c r="P174" s="38">
        <v>72.841600000000014</v>
      </c>
      <c r="Q174" s="27" t="str">
        <f t="shared" si="23"/>
        <v>M</v>
      </c>
      <c r="R174" s="26">
        <v>2.012</v>
      </c>
      <c r="S174" s="27" t="str">
        <f t="shared" si="24"/>
        <v>S</v>
      </c>
      <c r="T174" s="26">
        <v>0.91200000000000003</v>
      </c>
      <c r="U174" s="27" t="str">
        <f t="shared" si="25"/>
        <v>S</v>
      </c>
      <c r="V174" s="26">
        <v>5.7640000000000002</v>
      </c>
      <c r="W174" s="27" t="str">
        <f t="shared" si="26"/>
        <v>S</v>
      </c>
      <c r="X174" s="26">
        <v>6.3520000000000003</v>
      </c>
      <c r="Y174" s="27" t="str">
        <f t="shared" si="27"/>
        <v>S</v>
      </c>
    </row>
    <row r="175" spans="1:25" s="31" customFormat="1" ht="18" customHeight="1" x14ac:dyDescent="0.25">
      <c r="A175" s="25">
        <v>3021</v>
      </c>
      <c r="B175" s="36" t="s">
        <v>59</v>
      </c>
      <c r="C175" s="36"/>
      <c r="D175" s="36" t="s">
        <v>337</v>
      </c>
      <c r="E175" s="36" t="s">
        <v>344</v>
      </c>
      <c r="F175" s="36" t="s">
        <v>338</v>
      </c>
      <c r="G175" s="36" t="s">
        <v>45</v>
      </c>
      <c r="H175" s="36">
        <v>149</v>
      </c>
      <c r="I175" s="36" t="s">
        <v>68</v>
      </c>
      <c r="J175" s="37">
        <v>7.5</v>
      </c>
      <c r="K175" s="39">
        <v>0.24</v>
      </c>
      <c r="L175" s="26">
        <v>0.89999999999999991</v>
      </c>
      <c r="M175" s="27" t="str">
        <f t="shared" si="21"/>
        <v>H</v>
      </c>
      <c r="N175" s="26">
        <v>1.0259200000000002</v>
      </c>
      <c r="O175" s="27" t="str">
        <f t="shared" si="22"/>
        <v>L</v>
      </c>
      <c r="P175" s="38">
        <v>124.0864</v>
      </c>
      <c r="Q175" s="27" t="str">
        <f t="shared" si="23"/>
        <v>M</v>
      </c>
      <c r="R175" s="26">
        <v>4.3540000000000001</v>
      </c>
      <c r="S175" s="27" t="str">
        <f t="shared" si="24"/>
        <v>S</v>
      </c>
      <c r="T175" s="26">
        <v>0.79800000000000004</v>
      </c>
      <c r="U175" s="27" t="str">
        <f t="shared" si="25"/>
        <v>S</v>
      </c>
      <c r="V175" s="26">
        <v>6.5640000000000001</v>
      </c>
      <c r="W175" s="27" t="str">
        <f t="shared" si="26"/>
        <v>S</v>
      </c>
      <c r="X175" s="26">
        <v>13.31</v>
      </c>
      <c r="Y175" s="27" t="str">
        <f t="shared" si="27"/>
        <v>S</v>
      </c>
    </row>
    <row r="176" spans="1:25" s="31" customFormat="1" ht="18" customHeight="1" x14ac:dyDescent="0.25">
      <c r="A176" s="25">
        <v>3022</v>
      </c>
      <c r="B176" s="36" t="s">
        <v>97</v>
      </c>
      <c r="C176" s="36" t="s">
        <v>92</v>
      </c>
      <c r="D176" s="36" t="s">
        <v>337</v>
      </c>
      <c r="E176" s="36" t="s">
        <v>344</v>
      </c>
      <c r="F176" s="36" t="s">
        <v>338</v>
      </c>
      <c r="G176" s="36" t="s">
        <v>45</v>
      </c>
      <c r="H176" s="36">
        <v>129</v>
      </c>
      <c r="I176" s="36" t="s">
        <v>68</v>
      </c>
      <c r="J176" s="37">
        <v>7.9</v>
      </c>
      <c r="K176" s="39">
        <v>0.31</v>
      </c>
      <c r="L176" s="26">
        <v>0.97499999999999998</v>
      </c>
      <c r="M176" s="27" t="str">
        <f t="shared" si="21"/>
        <v>H</v>
      </c>
      <c r="N176" s="26">
        <v>1.0259200000000002</v>
      </c>
      <c r="O176" s="27" t="str">
        <f t="shared" si="22"/>
        <v>L</v>
      </c>
      <c r="P176" s="38">
        <v>103.74080000000001</v>
      </c>
      <c r="Q176" s="27" t="str">
        <f t="shared" si="23"/>
        <v>M</v>
      </c>
      <c r="R176" s="26">
        <v>2.1360000000000001</v>
      </c>
      <c r="S176" s="27" t="str">
        <f t="shared" si="24"/>
        <v>S</v>
      </c>
      <c r="T176" s="26">
        <v>0.65200000000000002</v>
      </c>
      <c r="U176" s="27" t="str">
        <f t="shared" si="25"/>
        <v>S</v>
      </c>
      <c r="V176" s="26">
        <v>3.8580000000000001</v>
      </c>
      <c r="W176" s="27" t="str">
        <f t="shared" si="26"/>
        <v>D</v>
      </c>
      <c r="X176" s="26">
        <v>4.1740000000000004</v>
      </c>
      <c r="Y176" s="27" t="str">
        <f t="shared" si="27"/>
        <v>S</v>
      </c>
    </row>
    <row r="177" spans="1:25" s="31" customFormat="1" ht="18" customHeight="1" x14ac:dyDescent="0.25">
      <c r="A177" s="25">
        <v>3023</v>
      </c>
      <c r="B177" s="36" t="s">
        <v>373</v>
      </c>
      <c r="C177" s="36"/>
      <c r="D177" s="36" t="s">
        <v>337</v>
      </c>
      <c r="E177" s="36" t="s">
        <v>344</v>
      </c>
      <c r="F177" s="36" t="s">
        <v>338</v>
      </c>
      <c r="G177" s="36" t="s">
        <v>45</v>
      </c>
      <c r="H177" s="36">
        <v>83</v>
      </c>
      <c r="I177" s="36" t="s">
        <v>68</v>
      </c>
      <c r="J177" s="37">
        <v>7.8</v>
      </c>
      <c r="K177" s="39">
        <v>0.38</v>
      </c>
      <c r="L177" s="26">
        <v>0.97499999999999998</v>
      </c>
      <c r="M177" s="27" t="str">
        <f t="shared" si="21"/>
        <v>H</v>
      </c>
      <c r="N177" s="26">
        <v>1.5388800000000002</v>
      </c>
      <c r="O177" s="27" t="str">
        <f t="shared" si="22"/>
        <v>L</v>
      </c>
      <c r="P177" s="38">
        <v>61.798400000000001</v>
      </c>
      <c r="Q177" s="27" t="str">
        <f t="shared" si="23"/>
        <v>M</v>
      </c>
      <c r="R177" s="26">
        <v>2.77</v>
      </c>
      <c r="S177" s="27" t="str">
        <f t="shared" si="24"/>
        <v>S</v>
      </c>
      <c r="T177" s="26">
        <v>0.99199999999999999</v>
      </c>
      <c r="U177" s="27" t="str">
        <f t="shared" si="25"/>
        <v>S</v>
      </c>
      <c r="V177" s="26">
        <v>8.6219999999999999</v>
      </c>
      <c r="W177" s="27" t="str">
        <f t="shared" si="26"/>
        <v>S</v>
      </c>
      <c r="X177" s="26">
        <v>5.9740000000000002</v>
      </c>
      <c r="Y177" s="27" t="str">
        <f t="shared" si="27"/>
        <v>S</v>
      </c>
    </row>
    <row r="178" spans="1:25" s="31" customFormat="1" ht="18" customHeight="1" x14ac:dyDescent="0.25">
      <c r="A178" s="25">
        <v>3024</v>
      </c>
      <c r="B178" s="36" t="s">
        <v>25</v>
      </c>
      <c r="C178" s="36" t="s">
        <v>55</v>
      </c>
      <c r="D178" s="36" t="s">
        <v>337</v>
      </c>
      <c r="E178" s="36" t="s">
        <v>344</v>
      </c>
      <c r="F178" s="36" t="s">
        <v>338</v>
      </c>
      <c r="G178" s="36" t="s">
        <v>45</v>
      </c>
      <c r="H178" s="36">
        <v>88</v>
      </c>
      <c r="I178" s="36" t="s">
        <v>68</v>
      </c>
      <c r="J178" s="37">
        <v>7.7</v>
      </c>
      <c r="K178" s="39">
        <v>0.51</v>
      </c>
      <c r="L178" s="26">
        <v>0.7649999999999999</v>
      </c>
      <c r="M178" s="27" t="str">
        <f t="shared" si="21"/>
        <v>H</v>
      </c>
      <c r="N178" s="26">
        <v>1.0259200000000002</v>
      </c>
      <c r="O178" s="27" t="str">
        <f t="shared" si="22"/>
        <v>L</v>
      </c>
      <c r="P178" s="38">
        <v>88.4</v>
      </c>
      <c r="Q178" s="27" t="str">
        <f t="shared" si="23"/>
        <v>M</v>
      </c>
      <c r="R178" s="26">
        <v>2.3039999999999998</v>
      </c>
      <c r="S178" s="27" t="str">
        <f t="shared" si="24"/>
        <v>S</v>
      </c>
      <c r="T178" s="26">
        <v>1.056</v>
      </c>
      <c r="U178" s="27" t="str">
        <f t="shared" si="25"/>
        <v>S</v>
      </c>
      <c r="V178" s="26">
        <v>7.1360000000000001</v>
      </c>
      <c r="W178" s="27" t="str">
        <f t="shared" si="26"/>
        <v>S</v>
      </c>
      <c r="X178" s="26">
        <v>8.3059999999999992</v>
      </c>
      <c r="Y178" s="27" t="str">
        <f t="shared" si="27"/>
        <v>S</v>
      </c>
    </row>
    <row r="179" spans="1:25" s="31" customFormat="1" ht="18" customHeight="1" x14ac:dyDescent="0.25">
      <c r="A179" s="25">
        <v>3025</v>
      </c>
      <c r="B179" s="36" t="s">
        <v>26</v>
      </c>
      <c r="C179" s="36" t="s">
        <v>374</v>
      </c>
      <c r="D179" s="36" t="s">
        <v>337</v>
      </c>
      <c r="E179" s="36" t="s">
        <v>344</v>
      </c>
      <c r="F179" s="36" t="s">
        <v>338</v>
      </c>
      <c r="G179" s="36" t="s">
        <v>45</v>
      </c>
      <c r="H179" s="36">
        <v>102</v>
      </c>
      <c r="I179" s="36" t="s">
        <v>68</v>
      </c>
      <c r="J179" s="37">
        <v>7.8</v>
      </c>
      <c r="K179" s="39">
        <v>0.39</v>
      </c>
      <c r="L179" s="26">
        <v>0.7649999999999999</v>
      </c>
      <c r="M179" s="27" t="str">
        <f t="shared" si="21"/>
        <v>H</v>
      </c>
      <c r="N179" s="26">
        <v>2.0518400000000003</v>
      </c>
      <c r="O179" s="27" t="str">
        <f t="shared" si="22"/>
        <v>L</v>
      </c>
      <c r="P179" s="38">
        <v>95.635199999999998</v>
      </c>
      <c r="Q179" s="27" t="str">
        <f t="shared" si="23"/>
        <v>M</v>
      </c>
      <c r="R179" s="26">
        <v>2.63</v>
      </c>
      <c r="S179" s="27" t="str">
        <f t="shared" si="24"/>
        <v>S</v>
      </c>
      <c r="T179" s="26">
        <v>0.96</v>
      </c>
      <c r="U179" s="27" t="str">
        <f t="shared" si="25"/>
        <v>S</v>
      </c>
      <c r="V179" s="26">
        <v>3.1739999999999999</v>
      </c>
      <c r="W179" s="27" t="str">
        <f t="shared" si="26"/>
        <v>D</v>
      </c>
      <c r="X179" s="26">
        <v>10.91</v>
      </c>
      <c r="Y179" s="27" t="str">
        <f t="shared" si="27"/>
        <v>S</v>
      </c>
    </row>
    <row r="180" spans="1:25" s="31" customFormat="1" ht="18" customHeight="1" x14ac:dyDescent="0.25">
      <c r="A180" s="25">
        <v>3026</v>
      </c>
      <c r="B180" s="36" t="s">
        <v>375</v>
      </c>
      <c r="C180" s="36" t="s">
        <v>70</v>
      </c>
      <c r="D180" s="36" t="s">
        <v>337</v>
      </c>
      <c r="E180" s="36" t="s">
        <v>344</v>
      </c>
      <c r="F180" s="36" t="s">
        <v>338</v>
      </c>
      <c r="G180" s="36" t="s">
        <v>45</v>
      </c>
      <c r="H180" s="36" t="s">
        <v>376</v>
      </c>
      <c r="I180" s="36" t="s">
        <v>68</v>
      </c>
      <c r="J180" s="37">
        <v>7.7</v>
      </c>
      <c r="K180" s="39">
        <v>0.4</v>
      </c>
      <c r="L180" s="26">
        <v>0.97499999999999998</v>
      </c>
      <c r="M180" s="27" t="str">
        <f t="shared" si="21"/>
        <v>H</v>
      </c>
      <c r="N180" s="26">
        <v>2.0518400000000003</v>
      </c>
      <c r="O180" s="27" t="str">
        <f t="shared" si="22"/>
        <v>L</v>
      </c>
      <c r="P180" s="38">
        <v>99.2256</v>
      </c>
      <c r="Q180" s="27" t="str">
        <f t="shared" si="23"/>
        <v>M</v>
      </c>
      <c r="R180" s="26">
        <v>1.98</v>
      </c>
      <c r="S180" s="27" t="str">
        <f t="shared" si="24"/>
        <v>S</v>
      </c>
      <c r="T180" s="26">
        <v>1.04</v>
      </c>
      <c r="U180" s="27" t="str">
        <f t="shared" si="25"/>
        <v>S</v>
      </c>
      <c r="V180" s="26">
        <v>8.0879999999999992</v>
      </c>
      <c r="W180" s="27" t="str">
        <f t="shared" si="26"/>
        <v>S</v>
      </c>
      <c r="X180" s="26">
        <v>7.774</v>
      </c>
      <c r="Y180" s="27" t="str">
        <f t="shared" si="27"/>
        <v>S</v>
      </c>
    </row>
    <row r="181" spans="1:25" s="31" customFormat="1" ht="18" customHeight="1" x14ac:dyDescent="0.25">
      <c r="A181" s="25">
        <v>3027</v>
      </c>
      <c r="B181" s="36" t="s">
        <v>377</v>
      </c>
      <c r="C181" s="36" t="s">
        <v>369</v>
      </c>
      <c r="D181" s="36" t="s">
        <v>337</v>
      </c>
      <c r="E181" s="36" t="s">
        <v>344</v>
      </c>
      <c r="F181" s="36" t="s">
        <v>338</v>
      </c>
      <c r="G181" s="36" t="s">
        <v>45</v>
      </c>
      <c r="H181" s="36">
        <v>35</v>
      </c>
      <c r="I181" s="36" t="s">
        <v>68</v>
      </c>
      <c r="J181" s="37">
        <v>7.8</v>
      </c>
      <c r="K181" s="39">
        <v>0.56999999999999995</v>
      </c>
      <c r="L181" s="26">
        <v>0.97499999999999998</v>
      </c>
      <c r="M181" s="27" t="str">
        <f t="shared" si="21"/>
        <v>H</v>
      </c>
      <c r="N181" s="26">
        <v>2.0518400000000003</v>
      </c>
      <c r="O181" s="27" t="str">
        <f t="shared" si="22"/>
        <v>L</v>
      </c>
      <c r="P181" s="38">
        <v>69.36</v>
      </c>
      <c r="Q181" s="27" t="str">
        <f t="shared" si="23"/>
        <v>M</v>
      </c>
      <c r="R181" s="26">
        <v>2.028</v>
      </c>
      <c r="S181" s="27" t="str">
        <f t="shared" si="24"/>
        <v>S</v>
      </c>
      <c r="T181" s="26">
        <v>0.89400000000000002</v>
      </c>
      <c r="U181" s="27" t="str">
        <f t="shared" si="25"/>
        <v>S</v>
      </c>
      <c r="V181" s="26">
        <v>5.84</v>
      </c>
      <c r="W181" s="27" t="str">
        <f t="shared" si="26"/>
        <v>S</v>
      </c>
      <c r="X181" s="26">
        <v>6.6840000000000002</v>
      </c>
      <c r="Y181" s="27" t="str">
        <f t="shared" si="27"/>
        <v>S</v>
      </c>
    </row>
    <row r="182" spans="1:25" s="31" customFormat="1" ht="18" customHeight="1" x14ac:dyDescent="0.25">
      <c r="A182" s="25">
        <v>3028</v>
      </c>
      <c r="B182" s="36" t="s">
        <v>97</v>
      </c>
      <c r="C182" s="36" t="s">
        <v>378</v>
      </c>
      <c r="D182" s="36" t="s">
        <v>337</v>
      </c>
      <c r="E182" s="36" t="s">
        <v>344</v>
      </c>
      <c r="F182" s="36" t="s">
        <v>338</v>
      </c>
      <c r="G182" s="36" t="s">
        <v>45</v>
      </c>
      <c r="H182" s="36">
        <v>61</v>
      </c>
      <c r="I182" s="36" t="s">
        <v>68</v>
      </c>
      <c r="J182" s="37">
        <v>7.9</v>
      </c>
      <c r="K182" s="39">
        <v>0.44</v>
      </c>
      <c r="L182" s="26">
        <v>0.98999999999999988</v>
      </c>
      <c r="M182" s="27" t="str">
        <f t="shared" si="21"/>
        <v>H</v>
      </c>
      <c r="N182" s="26">
        <v>1.0259200000000002</v>
      </c>
      <c r="O182" s="27" t="str">
        <f t="shared" si="22"/>
        <v>L</v>
      </c>
      <c r="P182" s="38">
        <v>75.452799999999996</v>
      </c>
      <c r="Q182" s="27" t="str">
        <f t="shared" si="23"/>
        <v>M</v>
      </c>
      <c r="R182" s="26">
        <v>3.8540000000000001</v>
      </c>
      <c r="S182" s="27" t="str">
        <f t="shared" si="24"/>
        <v>S</v>
      </c>
      <c r="T182" s="26">
        <v>1.3160000000000001</v>
      </c>
      <c r="U182" s="27" t="str">
        <f t="shared" si="25"/>
        <v>S</v>
      </c>
      <c r="V182" s="26">
        <v>5.8780000000000001</v>
      </c>
      <c r="W182" s="27" t="str">
        <f t="shared" si="26"/>
        <v>S</v>
      </c>
      <c r="X182" s="26">
        <v>9.0180000000000007</v>
      </c>
      <c r="Y182" s="27" t="str">
        <f t="shared" si="27"/>
        <v>S</v>
      </c>
    </row>
    <row r="183" spans="1:25" s="31" customFormat="1" ht="18" customHeight="1" x14ac:dyDescent="0.25">
      <c r="A183" s="25">
        <v>3029</v>
      </c>
      <c r="B183" s="36" t="s">
        <v>379</v>
      </c>
      <c r="C183" s="36" t="s">
        <v>56</v>
      </c>
      <c r="D183" s="36" t="s">
        <v>337</v>
      </c>
      <c r="E183" s="36" t="s">
        <v>344</v>
      </c>
      <c r="F183" s="36" t="s">
        <v>338</v>
      </c>
      <c r="G183" s="36" t="s">
        <v>45</v>
      </c>
      <c r="H183" s="36" t="s">
        <v>380</v>
      </c>
      <c r="I183" s="36" t="s">
        <v>68</v>
      </c>
      <c r="J183" s="37">
        <v>8</v>
      </c>
      <c r="K183" s="39">
        <v>0.39</v>
      </c>
      <c r="L183" s="26">
        <v>0.97499999999999998</v>
      </c>
      <c r="M183" s="27" t="str">
        <f t="shared" si="21"/>
        <v>H</v>
      </c>
      <c r="N183" s="26">
        <v>1.0259200000000002</v>
      </c>
      <c r="O183" s="27" t="str">
        <f t="shared" si="22"/>
        <v>L</v>
      </c>
      <c r="P183" s="38">
        <v>169.02080000000001</v>
      </c>
      <c r="Q183" s="27" t="str">
        <f t="shared" si="23"/>
        <v>H</v>
      </c>
      <c r="R183" s="26">
        <v>3.3279999999999998</v>
      </c>
      <c r="S183" s="27" t="str">
        <f t="shared" si="24"/>
        <v>S</v>
      </c>
      <c r="T183" s="26">
        <v>1.9279999999999999</v>
      </c>
      <c r="U183" s="27" t="str">
        <f t="shared" si="25"/>
        <v>S</v>
      </c>
      <c r="V183" s="26">
        <v>4.3159999999999998</v>
      </c>
      <c r="W183" s="27" t="str">
        <f t="shared" si="26"/>
        <v>D</v>
      </c>
      <c r="X183" s="26">
        <v>6.6619999999999999</v>
      </c>
      <c r="Y183" s="27" t="str">
        <f t="shared" si="27"/>
        <v>S</v>
      </c>
    </row>
    <row r="184" spans="1:25" s="31" customFormat="1" ht="18" customHeight="1" x14ac:dyDescent="0.25">
      <c r="A184" s="25">
        <v>3030</v>
      </c>
      <c r="B184" s="36" t="s">
        <v>49</v>
      </c>
      <c r="C184" s="36" t="s">
        <v>77</v>
      </c>
      <c r="D184" s="36" t="s">
        <v>337</v>
      </c>
      <c r="E184" s="36" t="s">
        <v>344</v>
      </c>
      <c r="F184" s="36" t="s">
        <v>338</v>
      </c>
      <c r="G184" s="36" t="s">
        <v>45</v>
      </c>
      <c r="H184" s="36">
        <v>64</v>
      </c>
      <c r="I184" s="36" t="s">
        <v>68</v>
      </c>
      <c r="J184" s="37">
        <v>7.7</v>
      </c>
      <c r="K184" s="39">
        <v>0.74</v>
      </c>
      <c r="L184" s="26">
        <v>0.82499999999999996</v>
      </c>
      <c r="M184" s="27" t="str">
        <f t="shared" si="21"/>
        <v>H</v>
      </c>
      <c r="N184" s="26">
        <v>3.0777600000000005</v>
      </c>
      <c r="O184" s="27" t="str">
        <f t="shared" si="22"/>
        <v>L</v>
      </c>
      <c r="P184" s="38">
        <v>54.019200000000005</v>
      </c>
      <c r="Q184" s="27" t="str">
        <f t="shared" si="23"/>
        <v>L</v>
      </c>
      <c r="R184" s="26">
        <v>1.4219999999999999</v>
      </c>
      <c r="S184" s="27" t="str">
        <f t="shared" si="24"/>
        <v>S</v>
      </c>
      <c r="T184" s="26">
        <v>0.76600000000000001</v>
      </c>
      <c r="U184" s="27" t="str">
        <f t="shared" si="25"/>
        <v>S</v>
      </c>
      <c r="V184" s="26">
        <v>4.5819999999999999</v>
      </c>
      <c r="W184" s="27" t="str">
        <f t="shared" si="26"/>
        <v>S</v>
      </c>
      <c r="X184" s="26">
        <v>7.0179999999999998</v>
      </c>
      <c r="Y184" s="27" t="str">
        <f t="shared" si="27"/>
        <v>S</v>
      </c>
    </row>
    <row r="185" spans="1:25" s="31" customFormat="1" ht="18" customHeight="1" x14ac:dyDescent="0.25">
      <c r="A185" s="25">
        <v>3031</v>
      </c>
      <c r="B185" s="36" t="s">
        <v>52</v>
      </c>
      <c r="C185" s="36" t="s">
        <v>381</v>
      </c>
      <c r="D185" s="36" t="s">
        <v>337</v>
      </c>
      <c r="E185" s="36" t="s">
        <v>344</v>
      </c>
      <c r="F185" s="36" t="s">
        <v>338</v>
      </c>
      <c r="G185" s="36" t="s">
        <v>45</v>
      </c>
      <c r="H185" s="36" t="s">
        <v>382</v>
      </c>
      <c r="I185" s="36" t="s">
        <v>68</v>
      </c>
      <c r="J185" s="37">
        <v>8</v>
      </c>
      <c r="K185" s="39">
        <v>0.49</v>
      </c>
      <c r="L185" s="26">
        <v>0.97499999999999998</v>
      </c>
      <c r="M185" s="27" t="str">
        <f t="shared" si="21"/>
        <v>H</v>
      </c>
      <c r="N185" s="26">
        <v>4.6166400000000003</v>
      </c>
      <c r="O185" s="27" t="str">
        <f t="shared" si="22"/>
        <v>L</v>
      </c>
      <c r="P185" s="38">
        <v>163.5264</v>
      </c>
      <c r="Q185" s="27" t="str">
        <f t="shared" si="23"/>
        <v>H</v>
      </c>
      <c r="R185" s="26">
        <v>3.5720000000000001</v>
      </c>
      <c r="S185" s="27" t="str">
        <f t="shared" si="24"/>
        <v>S</v>
      </c>
      <c r="T185" s="26">
        <v>1.702</v>
      </c>
      <c r="U185" s="27" t="str">
        <f t="shared" si="25"/>
        <v>S</v>
      </c>
      <c r="V185" s="26">
        <v>4.3159999999999998</v>
      </c>
      <c r="W185" s="27" t="str">
        <f t="shared" si="26"/>
        <v>D</v>
      </c>
      <c r="X185" s="26">
        <v>6.24</v>
      </c>
      <c r="Y185" s="27" t="str">
        <f t="shared" si="27"/>
        <v>S</v>
      </c>
    </row>
    <row r="186" spans="1:25" s="31" customFormat="1" ht="18" customHeight="1" x14ac:dyDescent="0.25">
      <c r="A186" s="25">
        <v>3032</v>
      </c>
      <c r="B186" s="36" t="s">
        <v>95</v>
      </c>
      <c r="C186" s="36" t="s">
        <v>339</v>
      </c>
      <c r="D186" s="36" t="s">
        <v>337</v>
      </c>
      <c r="E186" s="36" t="s">
        <v>344</v>
      </c>
      <c r="F186" s="36" t="s">
        <v>338</v>
      </c>
      <c r="G186" s="36" t="s">
        <v>45</v>
      </c>
      <c r="H186" s="36">
        <v>80</v>
      </c>
      <c r="I186" s="36" t="s">
        <v>68</v>
      </c>
      <c r="J186" s="37">
        <v>7.8</v>
      </c>
      <c r="K186" s="39">
        <v>0.43</v>
      </c>
      <c r="L186" s="26">
        <v>0.89999999999999991</v>
      </c>
      <c r="M186" s="27" t="str">
        <f t="shared" si="21"/>
        <v>H</v>
      </c>
      <c r="N186" s="26">
        <v>3.0777600000000005</v>
      </c>
      <c r="O186" s="27" t="str">
        <f t="shared" si="22"/>
        <v>L</v>
      </c>
      <c r="P186" s="38">
        <v>86.060800000000015</v>
      </c>
      <c r="Q186" s="27" t="str">
        <f t="shared" si="23"/>
        <v>M</v>
      </c>
      <c r="R186" s="26">
        <v>2.3860000000000001</v>
      </c>
      <c r="S186" s="27" t="str">
        <f t="shared" si="24"/>
        <v>S</v>
      </c>
      <c r="T186" s="26">
        <v>0.94399999999999995</v>
      </c>
      <c r="U186" s="27" t="str">
        <f t="shared" si="25"/>
        <v>S</v>
      </c>
      <c r="V186" s="26">
        <v>6.5640000000000001</v>
      </c>
      <c r="W186" s="27" t="str">
        <f t="shared" si="26"/>
        <v>S</v>
      </c>
      <c r="X186" s="26">
        <v>7.1740000000000004</v>
      </c>
      <c r="Y186" s="27" t="str">
        <f t="shared" si="27"/>
        <v>S</v>
      </c>
    </row>
    <row r="187" spans="1:25" s="31" customFormat="1" ht="18" customHeight="1" x14ac:dyDescent="0.25">
      <c r="A187" s="25">
        <v>3033</v>
      </c>
      <c r="B187" s="36" t="s">
        <v>383</v>
      </c>
      <c r="C187" s="36" t="s">
        <v>72</v>
      </c>
      <c r="D187" s="36" t="s">
        <v>337</v>
      </c>
      <c r="E187" s="36" t="s">
        <v>344</v>
      </c>
      <c r="F187" s="36" t="s">
        <v>338</v>
      </c>
      <c r="G187" s="36" t="s">
        <v>45</v>
      </c>
      <c r="H187" s="36" t="s">
        <v>384</v>
      </c>
      <c r="I187" s="36" t="s">
        <v>68</v>
      </c>
      <c r="J187" s="37">
        <v>7.7</v>
      </c>
      <c r="K187" s="39">
        <v>0.46</v>
      </c>
      <c r="L187" s="26">
        <v>0.97499999999999998</v>
      </c>
      <c r="M187" s="27" t="str">
        <f t="shared" si="21"/>
        <v>H</v>
      </c>
      <c r="N187" s="26">
        <v>3.5907200000000001</v>
      </c>
      <c r="O187" s="27" t="str">
        <f t="shared" si="22"/>
        <v>L</v>
      </c>
      <c r="P187" s="38">
        <v>85.190400000000011</v>
      </c>
      <c r="Q187" s="27" t="str">
        <f t="shared" si="23"/>
        <v>M</v>
      </c>
      <c r="R187" s="26">
        <v>2.202</v>
      </c>
      <c r="S187" s="27" t="str">
        <f t="shared" si="24"/>
        <v>S</v>
      </c>
      <c r="T187" s="26">
        <v>1.298</v>
      </c>
      <c r="U187" s="27" t="str">
        <f t="shared" si="25"/>
        <v>S</v>
      </c>
      <c r="V187" s="26">
        <v>7.2119999999999997</v>
      </c>
      <c r="W187" s="27" t="str">
        <f t="shared" si="26"/>
        <v>S</v>
      </c>
      <c r="X187" s="26">
        <v>7.6619999999999999</v>
      </c>
      <c r="Y187" s="27" t="str">
        <f t="shared" si="27"/>
        <v>S</v>
      </c>
    </row>
    <row r="188" spans="1:25" s="31" customFormat="1" ht="18" customHeight="1" x14ac:dyDescent="0.25">
      <c r="A188" s="25">
        <v>3034</v>
      </c>
      <c r="B188" s="36" t="s">
        <v>385</v>
      </c>
      <c r="C188" s="36" t="s">
        <v>386</v>
      </c>
      <c r="D188" s="36" t="s">
        <v>337</v>
      </c>
      <c r="E188" s="36" t="s">
        <v>344</v>
      </c>
      <c r="F188" s="36" t="s">
        <v>338</v>
      </c>
      <c r="G188" s="36" t="s">
        <v>45</v>
      </c>
      <c r="H188" s="36">
        <v>56</v>
      </c>
      <c r="I188" s="36" t="s">
        <v>68</v>
      </c>
      <c r="J188" s="37">
        <v>7.7</v>
      </c>
      <c r="K188" s="39">
        <v>0.37</v>
      </c>
      <c r="L188" s="26">
        <v>0.89999999999999991</v>
      </c>
      <c r="M188" s="27" t="str">
        <f t="shared" si="21"/>
        <v>H</v>
      </c>
      <c r="N188" s="26">
        <v>5.6425600000000005</v>
      </c>
      <c r="O188" s="27" t="str">
        <f t="shared" si="22"/>
        <v>L</v>
      </c>
      <c r="P188" s="38">
        <v>87.20320000000001</v>
      </c>
      <c r="Q188" s="27" t="str">
        <f t="shared" si="23"/>
        <v>M</v>
      </c>
      <c r="R188" s="26">
        <v>2.3919999999999999</v>
      </c>
      <c r="S188" s="27" t="str">
        <f t="shared" si="24"/>
        <v>S</v>
      </c>
      <c r="T188" s="26">
        <v>1.218</v>
      </c>
      <c r="U188" s="27" t="str">
        <f t="shared" si="25"/>
        <v>S</v>
      </c>
      <c r="V188" s="26">
        <v>7.516</v>
      </c>
      <c r="W188" s="27" t="str">
        <f t="shared" si="26"/>
        <v>S</v>
      </c>
      <c r="X188" s="26">
        <v>8.0839999999999996</v>
      </c>
      <c r="Y188" s="27" t="str">
        <f t="shared" si="27"/>
        <v>S</v>
      </c>
    </row>
    <row r="189" spans="1:25" s="31" customFormat="1" ht="18" customHeight="1" x14ac:dyDescent="0.25">
      <c r="A189" s="25">
        <v>3035</v>
      </c>
      <c r="B189" s="36" t="s">
        <v>387</v>
      </c>
      <c r="C189" s="36" t="s">
        <v>388</v>
      </c>
      <c r="D189" s="36" t="s">
        <v>337</v>
      </c>
      <c r="E189" s="36" t="s">
        <v>344</v>
      </c>
      <c r="F189" s="36" t="s">
        <v>338</v>
      </c>
      <c r="G189" s="36" t="s">
        <v>45</v>
      </c>
      <c r="H189" s="36">
        <v>93</v>
      </c>
      <c r="I189" s="36" t="s">
        <v>68</v>
      </c>
      <c r="J189" s="37">
        <v>7.7</v>
      </c>
      <c r="K189" s="39">
        <v>0.37</v>
      </c>
      <c r="L189" s="26">
        <v>0.97499999999999998</v>
      </c>
      <c r="M189" s="27" t="str">
        <f t="shared" si="21"/>
        <v>H</v>
      </c>
      <c r="N189" s="26">
        <v>4.6166400000000003</v>
      </c>
      <c r="O189" s="27" t="str">
        <f t="shared" si="22"/>
        <v>L</v>
      </c>
      <c r="P189" s="38">
        <v>77.900800000000004</v>
      </c>
      <c r="Q189" s="27" t="str">
        <f t="shared" si="23"/>
        <v>M</v>
      </c>
      <c r="R189" s="26">
        <v>2.1800000000000002</v>
      </c>
      <c r="S189" s="27" t="str">
        <f t="shared" si="24"/>
        <v>S</v>
      </c>
      <c r="T189" s="26">
        <v>1.1220000000000001</v>
      </c>
      <c r="U189" s="27" t="str">
        <f t="shared" si="25"/>
        <v>S</v>
      </c>
      <c r="V189" s="26">
        <v>8.9260000000000002</v>
      </c>
      <c r="W189" s="27" t="str">
        <f t="shared" si="26"/>
        <v>S</v>
      </c>
      <c r="X189" s="26">
        <v>8.0399999999999991</v>
      </c>
      <c r="Y189" s="27" t="str">
        <f t="shared" si="27"/>
        <v>S</v>
      </c>
    </row>
    <row r="190" spans="1:25" s="31" customFormat="1" ht="18" customHeight="1" x14ac:dyDescent="0.25">
      <c r="A190" s="25">
        <v>3036</v>
      </c>
      <c r="B190" s="36" t="s">
        <v>63</v>
      </c>
      <c r="C190" s="36" t="s">
        <v>389</v>
      </c>
      <c r="D190" s="36" t="s">
        <v>337</v>
      </c>
      <c r="E190" s="36" t="s">
        <v>344</v>
      </c>
      <c r="F190" s="36" t="s">
        <v>338</v>
      </c>
      <c r="G190" s="36" t="s">
        <v>45</v>
      </c>
      <c r="H190" s="36" t="s">
        <v>390</v>
      </c>
      <c r="I190" s="36" t="s">
        <v>68</v>
      </c>
      <c r="J190" s="37">
        <v>7.9</v>
      </c>
      <c r="K190" s="39">
        <v>0.37</v>
      </c>
      <c r="L190" s="26">
        <v>0.89999999999999991</v>
      </c>
      <c r="M190" s="27" t="str">
        <f t="shared" si="21"/>
        <v>H</v>
      </c>
      <c r="N190" s="26">
        <v>4.1036800000000007</v>
      </c>
      <c r="O190" s="27" t="str">
        <f t="shared" si="22"/>
        <v>L</v>
      </c>
      <c r="P190" s="38">
        <v>64.790400000000005</v>
      </c>
      <c r="Q190" s="27" t="str">
        <f t="shared" si="23"/>
        <v>M</v>
      </c>
      <c r="R190" s="26">
        <v>3.61</v>
      </c>
      <c r="S190" s="27" t="str">
        <f t="shared" si="24"/>
        <v>S</v>
      </c>
      <c r="T190" s="26">
        <v>1.056</v>
      </c>
      <c r="U190" s="27" t="str">
        <f t="shared" si="25"/>
        <v>S</v>
      </c>
      <c r="V190" s="26">
        <v>5.84</v>
      </c>
      <c r="W190" s="27" t="str">
        <f t="shared" si="26"/>
        <v>S</v>
      </c>
      <c r="X190" s="26">
        <v>6.9059999999999997</v>
      </c>
      <c r="Y190" s="27" t="str">
        <f t="shared" si="27"/>
        <v>S</v>
      </c>
    </row>
    <row r="191" spans="1:25" s="31" customFormat="1" ht="18" customHeight="1" x14ac:dyDescent="0.25">
      <c r="A191" s="25">
        <v>3037</v>
      </c>
      <c r="B191" s="36" t="s">
        <v>347</v>
      </c>
      <c r="C191" s="36" t="s">
        <v>391</v>
      </c>
      <c r="D191" s="36" t="s">
        <v>337</v>
      </c>
      <c r="E191" s="36" t="s">
        <v>344</v>
      </c>
      <c r="F191" s="36" t="s">
        <v>338</v>
      </c>
      <c r="G191" s="36" t="s">
        <v>45</v>
      </c>
      <c r="H191" s="36" t="s">
        <v>392</v>
      </c>
      <c r="I191" s="36" t="s">
        <v>68</v>
      </c>
      <c r="J191" s="37">
        <v>8</v>
      </c>
      <c r="K191" s="39">
        <v>0.31</v>
      </c>
      <c r="L191" s="26">
        <v>0.7649999999999999</v>
      </c>
      <c r="M191" s="27" t="str">
        <f t="shared" si="21"/>
        <v>H</v>
      </c>
      <c r="N191" s="26">
        <v>17.440640000000002</v>
      </c>
      <c r="O191" s="27" t="str">
        <f t="shared" si="22"/>
        <v>M</v>
      </c>
      <c r="P191" s="38">
        <v>60.057600000000001</v>
      </c>
      <c r="Q191" s="27" t="str">
        <f t="shared" si="23"/>
        <v>M</v>
      </c>
      <c r="R191" s="26">
        <v>1.47</v>
      </c>
      <c r="S191" s="27" t="str">
        <f t="shared" si="24"/>
        <v>S</v>
      </c>
      <c r="T191" s="26">
        <v>1.218</v>
      </c>
      <c r="U191" s="27" t="str">
        <f t="shared" si="25"/>
        <v>S</v>
      </c>
      <c r="V191" s="26">
        <v>7.3259999999999996</v>
      </c>
      <c r="W191" s="27" t="str">
        <f t="shared" si="26"/>
        <v>S</v>
      </c>
      <c r="X191" s="26">
        <v>3.3740000000000001</v>
      </c>
      <c r="Y191" s="27" t="str">
        <f t="shared" si="27"/>
        <v>S</v>
      </c>
    </row>
    <row r="192" spans="1:25" s="31" customFormat="1" ht="18" customHeight="1" x14ac:dyDescent="0.25">
      <c r="A192" s="25">
        <v>3038</v>
      </c>
      <c r="B192" s="36" t="s">
        <v>393</v>
      </c>
      <c r="C192" s="36" t="s">
        <v>58</v>
      </c>
      <c r="D192" s="36" t="s">
        <v>337</v>
      </c>
      <c r="E192" s="36" t="s">
        <v>344</v>
      </c>
      <c r="F192" s="36" t="s">
        <v>338</v>
      </c>
      <c r="G192" s="36" t="s">
        <v>45</v>
      </c>
      <c r="H192" s="36">
        <v>112</v>
      </c>
      <c r="I192" s="36" t="s">
        <v>68</v>
      </c>
      <c r="J192" s="37">
        <v>7.8</v>
      </c>
      <c r="K192" s="39">
        <v>0.37</v>
      </c>
      <c r="L192" s="26">
        <v>0.97499999999999998</v>
      </c>
      <c r="M192" s="27" t="str">
        <f t="shared" si="21"/>
        <v>H</v>
      </c>
      <c r="N192" s="26">
        <v>10.259200000000002</v>
      </c>
      <c r="O192" s="27" t="str">
        <f t="shared" si="22"/>
        <v>M</v>
      </c>
      <c r="P192" s="38">
        <v>92.09920000000001</v>
      </c>
      <c r="Q192" s="27" t="str">
        <f t="shared" si="23"/>
        <v>M</v>
      </c>
      <c r="R192" s="26">
        <v>1.952</v>
      </c>
      <c r="S192" s="27" t="str">
        <f t="shared" si="24"/>
        <v>S</v>
      </c>
      <c r="T192" s="26">
        <v>1.38</v>
      </c>
      <c r="U192" s="27" t="str">
        <f t="shared" si="25"/>
        <v>S</v>
      </c>
      <c r="V192" s="26">
        <v>9.5739999999999998</v>
      </c>
      <c r="W192" s="27" t="str">
        <f t="shared" si="26"/>
        <v>S</v>
      </c>
      <c r="X192" s="26">
        <v>7.3739999999999997</v>
      </c>
      <c r="Y192" s="27" t="str">
        <f t="shared" si="27"/>
        <v>S</v>
      </c>
    </row>
    <row r="193" spans="1:25" s="31" customFormat="1" ht="18" customHeight="1" x14ac:dyDescent="0.25">
      <c r="A193" s="25">
        <v>3039</v>
      </c>
      <c r="B193" s="36" t="s">
        <v>422</v>
      </c>
      <c r="C193" s="36" t="s">
        <v>423</v>
      </c>
      <c r="D193" s="36" t="s">
        <v>424</v>
      </c>
      <c r="E193" s="36"/>
      <c r="F193" s="36" t="s">
        <v>425</v>
      </c>
      <c r="G193" s="36" t="s">
        <v>32</v>
      </c>
      <c r="H193" s="36" t="s">
        <v>426</v>
      </c>
      <c r="I193" s="36"/>
      <c r="J193" s="37">
        <v>7.3</v>
      </c>
      <c r="K193" s="38">
        <v>0.24</v>
      </c>
      <c r="L193" s="26">
        <v>0.56000000000000005</v>
      </c>
      <c r="M193" s="27" t="str">
        <f t="shared" si="21"/>
        <v>M</v>
      </c>
      <c r="N193" s="26">
        <v>2.0518400000000003</v>
      </c>
      <c r="O193" s="27" t="str">
        <f t="shared" si="22"/>
        <v>L</v>
      </c>
      <c r="P193" s="38">
        <v>32.2592</v>
      </c>
      <c r="Q193" s="27" t="str">
        <f t="shared" si="23"/>
        <v>L</v>
      </c>
      <c r="R193" s="26">
        <v>2.8340000000000001</v>
      </c>
      <c r="S193" s="27" t="str">
        <f t="shared" si="24"/>
        <v>S</v>
      </c>
      <c r="T193" s="26">
        <v>0.92600000000000005</v>
      </c>
      <c r="U193" s="27" t="str">
        <f t="shared" si="25"/>
        <v>S</v>
      </c>
      <c r="V193" s="26">
        <v>16.05</v>
      </c>
      <c r="W193" s="27" t="str">
        <f t="shared" si="26"/>
        <v>S</v>
      </c>
      <c r="X193" s="26">
        <v>5.9560000000000004</v>
      </c>
      <c r="Y193" s="27" t="str">
        <f t="shared" si="27"/>
        <v>S</v>
      </c>
    </row>
    <row r="194" spans="1:25" s="31" customFormat="1" ht="18" customHeight="1" x14ac:dyDescent="0.25">
      <c r="A194" s="25">
        <v>3040</v>
      </c>
      <c r="B194" s="36" t="s">
        <v>427</v>
      </c>
      <c r="C194" s="36" t="s">
        <v>428</v>
      </c>
      <c r="D194" s="36" t="s">
        <v>429</v>
      </c>
      <c r="E194" s="36"/>
      <c r="F194" s="36" t="s">
        <v>430</v>
      </c>
      <c r="G194" s="36" t="s">
        <v>32</v>
      </c>
      <c r="H194" s="36"/>
      <c r="I194" s="36"/>
      <c r="J194" s="37">
        <v>7.2</v>
      </c>
      <c r="K194" s="38">
        <v>0.46</v>
      </c>
      <c r="L194" s="26">
        <v>0.56000000000000005</v>
      </c>
      <c r="M194" s="27" t="str">
        <f t="shared" si="21"/>
        <v>M</v>
      </c>
      <c r="N194" s="26">
        <v>15.3888</v>
      </c>
      <c r="O194" s="27" t="str">
        <f t="shared" si="22"/>
        <v>M</v>
      </c>
      <c r="P194" s="38">
        <v>58.099200000000003</v>
      </c>
      <c r="Q194" s="27" t="str">
        <f t="shared" si="23"/>
        <v>L</v>
      </c>
      <c r="R194" s="26">
        <v>2.4780000000000002</v>
      </c>
      <c r="S194" s="27" t="str">
        <f t="shared" si="24"/>
        <v>S</v>
      </c>
      <c r="T194" s="26">
        <v>0.53600000000000003</v>
      </c>
      <c r="U194" s="27" t="str">
        <f t="shared" si="25"/>
        <v>S</v>
      </c>
      <c r="V194" s="26">
        <v>9.0399999999999991</v>
      </c>
      <c r="W194" s="27" t="str">
        <f t="shared" si="26"/>
        <v>S</v>
      </c>
      <c r="X194" s="26">
        <v>6.8319999999999999</v>
      </c>
      <c r="Y194" s="27" t="str">
        <f t="shared" si="27"/>
        <v>S</v>
      </c>
    </row>
    <row r="195" spans="1:25" s="31" customFormat="1" ht="18" customHeight="1" x14ac:dyDescent="0.25">
      <c r="A195" s="25">
        <v>3041</v>
      </c>
      <c r="B195" s="36" t="s">
        <v>431</v>
      </c>
      <c r="C195" s="36" t="s">
        <v>432</v>
      </c>
      <c r="D195" s="36" t="s">
        <v>433</v>
      </c>
      <c r="E195" s="36" t="s">
        <v>434</v>
      </c>
      <c r="F195" s="36" t="s">
        <v>637</v>
      </c>
      <c r="G195" s="36" t="s">
        <v>435</v>
      </c>
      <c r="H195" s="36">
        <v>367</v>
      </c>
      <c r="I195" s="36" t="s">
        <v>41</v>
      </c>
      <c r="J195" s="37">
        <v>6.8</v>
      </c>
      <c r="K195" s="38">
        <v>0.19</v>
      </c>
      <c r="L195" s="26">
        <v>0.98000000000000009</v>
      </c>
      <c r="M195" s="27" t="str">
        <f t="shared" si="21"/>
        <v>H</v>
      </c>
      <c r="N195" s="26">
        <v>2.0518400000000003</v>
      </c>
      <c r="O195" s="27" t="str">
        <f t="shared" si="22"/>
        <v>L</v>
      </c>
      <c r="P195" s="38">
        <v>56.630400000000002</v>
      </c>
      <c r="Q195" s="27" t="str">
        <f t="shared" si="23"/>
        <v>L</v>
      </c>
      <c r="R195" s="26">
        <v>0.45</v>
      </c>
      <c r="S195" s="27" t="str">
        <f t="shared" si="24"/>
        <v>D</v>
      </c>
      <c r="T195" s="26">
        <v>3.5179999999999998</v>
      </c>
      <c r="U195" s="27" t="str">
        <f t="shared" si="25"/>
        <v>S</v>
      </c>
      <c r="V195" s="26">
        <v>12.89</v>
      </c>
      <c r="W195" s="27" t="str">
        <f t="shared" si="26"/>
        <v>S</v>
      </c>
      <c r="X195" s="26">
        <v>21.42</v>
      </c>
      <c r="Y195" s="27" t="str">
        <f t="shared" si="27"/>
        <v>S</v>
      </c>
    </row>
    <row r="196" spans="1:25" s="31" customFormat="1" ht="18" customHeight="1" x14ac:dyDescent="0.25">
      <c r="A196" s="25">
        <v>3042</v>
      </c>
      <c r="B196" s="36" t="s">
        <v>436</v>
      </c>
      <c r="C196" s="36" t="s">
        <v>437</v>
      </c>
      <c r="D196" s="36" t="s">
        <v>433</v>
      </c>
      <c r="E196" s="36" t="s">
        <v>434</v>
      </c>
      <c r="F196" s="36" t="s">
        <v>637</v>
      </c>
      <c r="G196" s="36" t="s">
        <v>435</v>
      </c>
      <c r="H196" s="36" t="s">
        <v>438</v>
      </c>
      <c r="I196" s="36" t="s">
        <v>41</v>
      </c>
      <c r="J196" s="37">
        <v>5</v>
      </c>
      <c r="K196" s="38">
        <v>0.25</v>
      </c>
      <c r="L196" s="26">
        <v>0.21000000000000002</v>
      </c>
      <c r="M196" s="27" t="str">
        <f t="shared" si="21"/>
        <v>L</v>
      </c>
      <c r="N196" s="26">
        <v>2.0518400000000003</v>
      </c>
      <c r="O196" s="27" t="str">
        <f t="shared" si="22"/>
        <v>L</v>
      </c>
      <c r="P196" s="38">
        <v>43.465600000000002</v>
      </c>
      <c r="Q196" s="27" t="str">
        <f t="shared" si="23"/>
        <v>L</v>
      </c>
      <c r="R196" s="26">
        <v>0.25</v>
      </c>
      <c r="S196" s="27" t="str">
        <f t="shared" si="24"/>
        <v>D</v>
      </c>
      <c r="T196" s="26">
        <v>0.32</v>
      </c>
      <c r="U196" s="27" t="str">
        <f t="shared" si="25"/>
        <v>S</v>
      </c>
      <c r="V196" s="26">
        <v>1.0680000000000001</v>
      </c>
      <c r="W196" s="27" t="str">
        <f t="shared" si="26"/>
        <v>D</v>
      </c>
      <c r="X196" s="26">
        <v>10.3</v>
      </c>
      <c r="Y196" s="27" t="str">
        <f t="shared" si="27"/>
        <v>S</v>
      </c>
    </row>
    <row r="197" spans="1:25" s="31" customFormat="1" ht="18" customHeight="1" x14ac:dyDescent="0.25">
      <c r="A197" s="25">
        <v>3043</v>
      </c>
      <c r="B197" s="36" t="s">
        <v>439</v>
      </c>
      <c r="C197" s="36" t="s">
        <v>440</v>
      </c>
      <c r="D197" s="36" t="s">
        <v>433</v>
      </c>
      <c r="E197" s="36" t="s">
        <v>434</v>
      </c>
      <c r="F197" s="36" t="s">
        <v>637</v>
      </c>
      <c r="G197" s="36" t="s">
        <v>435</v>
      </c>
      <c r="H197" s="36" t="s">
        <v>441</v>
      </c>
      <c r="I197" s="36" t="s">
        <v>41</v>
      </c>
      <c r="J197" s="37">
        <v>6.9</v>
      </c>
      <c r="K197" s="38">
        <v>0.21</v>
      </c>
      <c r="L197" s="26">
        <v>0.98000000000000009</v>
      </c>
      <c r="M197" s="27" t="str">
        <f t="shared" si="21"/>
        <v>H</v>
      </c>
      <c r="N197" s="26">
        <v>2.0518400000000003</v>
      </c>
      <c r="O197" s="27" t="str">
        <f t="shared" si="22"/>
        <v>L</v>
      </c>
      <c r="P197" s="38">
        <v>126.86080000000001</v>
      </c>
      <c r="Q197" s="27" t="str">
        <f t="shared" si="23"/>
        <v>M</v>
      </c>
      <c r="R197" s="26">
        <v>1.978</v>
      </c>
      <c r="S197" s="27" t="str">
        <f t="shared" si="24"/>
        <v>S</v>
      </c>
      <c r="T197" s="26">
        <v>2.968</v>
      </c>
      <c r="U197" s="27" t="str">
        <f t="shared" si="25"/>
        <v>S</v>
      </c>
      <c r="V197" s="26">
        <v>21.5</v>
      </c>
      <c r="W197" s="27" t="str">
        <f t="shared" si="26"/>
        <v>S</v>
      </c>
      <c r="X197" s="26">
        <v>18.87</v>
      </c>
      <c r="Y197" s="27" t="str">
        <f t="shared" si="27"/>
        <v>S</v>
      </c>
    </row>
    <row r="198" spans="1:25" ht="18" customHeight="1" x14ac:dyDescent="0.25">
      <c r="A198" s="25">
        <v>3044</v>
      </c>
      <c r="B198" s="36" t="s">
        <v>442</v>
      </c>
      <c r="C198" s="36" t="s">
        <v>443</v>
      </c>
      <c r="D198" s="36" t="s">
        <v>444</v>
      </c>
      <c r="E198" s="36" t="s">
        <v>434</v>
      </c>
      <c r="F198" s="36" t="s">
        <v>637</v>
      </c>
      <c r="G198" s="36" t="s">
        <v>435</v>
      </c>
      <c r="H198" s="36" t="s">
        <v>445</v>
      </c>
      <c r="I198" s="36" t="s">
        <v>41</v>
      </c>
      <c r="J198" s="37">
        <v>5.4</v>
      </c>
      <c r="K198" s="38">
        <v>0.15</v>
      </c>
      <c r="L198" s="26">
        <v>0.21000000000000002</v>
      </c>
      <c r="M198" s="27" t="str">
        <f t="shared" si="21"/>
        <v>L</v>
      </c>
      <c r="N198" s="26">
        <v>2.0518400000000003</v>
      </c>
      <c r="O198" s="27" t="str">
        <f t="shared" si="22"/>
        <v>L</v>
      </c>
      <c r="P198" s="38">
        <v>54.182400000000008</v>
      </c>
      <c r="Q198" s="27" t="str">
        <f t="shared" si="23"/>
        <v>L</v>
      </c>
      <c r="R198" s="26">
        <v>0.15</v>
      </c>
      <c r="S198" s="27" t="str">
        <f t="shared" si="24"/>
        <v>D</v>
      </c>
      <c r="T198" s="26">
        <v>0.36</v>
      </c>
      <c r="U198" s="27" t="str">
        <f t="shared" si="25"/>
        <v>S</v>
      </c>
      <c r="V198" s="26">
        <v>2</v>
      </c>
      <c r="W198" s="27" t="str">
        <f t="shared" si="26"/>
        <v>D</v>
      </c>
      <c r="X198" s="26">
        <v>2.4500000000000002</v>
      </c>
      <c r="Y198" s="27" t="str">
        <f t="shared" si="27"/>
        <v>S</v>
      </c>
    </row>
    <row r="199" spans="1:25" ht="18" customHeight="1" x14ac:dyDescent="0.25">
      <c r="A199" s="25">
        <v>3045</v>
      </c>
      <c r="B199" s="36" t="s">
        <v>446</v>
      </c>
      <c r="C199" s="36" t="s">
        <v>447</v>
      </c>
      <c r="D199" s="36" t="s">
        <v>444</v>
      </c>
      <c r="E199" s="36" t="s">
        <v>434</v>
      </c>
      <c r="F199" s="36" t="s">
        <v>637</v>
      </c>
      <c r="G199" s="36" t="s">
        <v>435</v>
      </c>
      <c r="H199" s="36" t="s">
        <v>448</v>
      </c>
      <c r="I199" s="36" t="s">
        <v>41</v>
      </c>
      <c r="J199" s="37">
        <v>6.6</v>
      </c>
      <c r="K199" s="38">
        <v>0.14000000000000001</v>
      </c>
      <c r="L199" s="26">
        <v>0.49000000000000005</v>
      </c>
      <c r="M199" s="27" t="str">
        <f t="shared" si="21"/>
        <v>L</v>
      </c>
      <c r="N199" s="26">
        <v>2.0518400000000003</v>
      </c>
      <c r="O199" s="27" t="str">
        <f t="shared" si="22"/>
        <v>L</v>
      </c>
      <c r="P199" s="38">
        <v>107.11360000000002</v>
      </c>
      <c r="Q199" s="27" t="str">
        <f t="shared" si="23"/>
        <v>M</v>
      </c>
      <c r="R199" s="26">
        <v>0.33200000000000002</v>
      </c>
      <c r="S199" s="27" t="str">
        <f t="shared" si="24"/>
        <v>D</v>
      </c>
      <c r="T199" s="26">
        <v>1.66</v>
      </c>
      <c r="U199" s="27" t="str">
        <f t="shared" si="25"/>
        <v>S</v>
      </c>
      <c r="V199" s="26">
        <v>19.36</v>
      </c>
      <c r="W199" s="27" t="str">
        <f t="shared" si="26"/>
        <v>S</v>
      </c>
      <c r="X199" s="26">
        <v>17.510000000000002</v>
      </c>
      <c r="Y199" s="27" t="str">
        <f t="shared" si="27"/>
        <v>S</v>
      </c>
    </row>
    <row r="200" spans="1:25" ht="18" customHeight="1" x14ac:dyDescent="0.25">
      <c r="A200" s="25">
        <v>3046</v>
      </c>
      <c r="B200" s="36" t="s">
        <v>449</v>
      </c>
      <c r="C200" s="36" t="s">
        <v>450</v>
      </c>
      <c r="D200" s="36" t="s">
        <v>444</v>
      </c>
      <c r="E200" s="36" t="s">
        <v>434</v>
      </c>
      <c r="F200" s="36" t="s">
        <v>637</v>
      </c>
      <c r="G200" s="36" t="s">
        <v>435</v>
      </c>
      <c r="H200" s="36" t="s">
        <v>451</v>
      </c>
      <c r="I200" s="36" t="s">
        <v>41</v>
      </c>
      <c r="J200" s="37">
        <v>6.2</v>
      </c>
      <c r="K200" s="38">
        <v>0.64</v>
      </c>
      <c r="L200" s="26">
        <v>0.98000000000000009</v>
      </c>
      <c r="M200" s="27" t="str">
        <f t="shared" si="21"/>
        <v>H</v>
      </c>
      <c r="N200" s="26">
        <v>2.0518400000000003</v>
      </c>
      <c r="O200" s="27" t="str">
        <f t="shared" si="22"/>
        <v>L</v>
      </c>
      <c r="P200" s="38">
        <v>97.92</v>
      </c>
      <c r="Q200" s="27" t="str">
        <f t="shared" si="23"/>
        <v>M</v>
      </c>
      <c r="R200" s="26">
        <v>1.294</v>
      </c>
      <c r="S200" s="27" t="str">
        <f t="shared" si="24"/>
        <v>S</v>
      </c>
      <c r="T200" s="26">
        <v>2.6240000000000001</v>
      </c>
      <c r="U200" s="27" t="str">
        <f t="shared" si="25"/>
        <v>S</v>
      </c>
      <c r="V200" s="26">
        <v>32.9</v>
      </c>
      <c r="W200" s="27" t="str">
        <f t="shared" si="26"/>
        <v>S</v>
      </c>
      <c r="X200" s="26">
        <v>12.71</v>
      </c>
      <c r="Y200" s="27" t="str">
        <f t="shared" si="27"/>
        <v>S</v>
      </c>
    </row>
    <row r="201" spans="1:25" ht="18" customHeight="1" x14ac:dyDescent="0.25">
      <c r="A201" s="25">
        <v>3047</v>
      </c>
      <c r="B201" s="36" t="s">
        <v>452</v>
      </c>
      <c r="C201" s="36" t="s">
        <v>453</v>
      </c>
      <c r="D201" s="36" t="s">
        <v>433</v>
      </c>
      <c r="E201" s="36" t="s">
        <v>434</v>
      </c>
      <c r="F201" s="36" t="s">
        <v>637</v>
      </c>
      <c r="G201" s="36" t="s">
        <v>435</v>
      </c>
      <c r="H201" s="36" t="s">
        <v>454</v>
      </c>
      <c r="I201" s="36" t="s">
        <v>41</v>
      </c>
      <c r="J201" s="37">
        <v>7.9</v>
      </c>
      <c r="K201" s="38">
        <v>0.51</v>
      </c>
      <c r="L201" s="26">
        <v>0.96600000000000019</v>
      </c>
      <c r="M201" s="27" t="str">
        <f t="shared" si="21"/>
        <v>H</v>
      </c>
      <c r="N201" s="26">
        <v>4.1036800000000007</v>
      </c>
      <c r="O201" s="27" t="str">
        <f t="shared" si="22"/>
        <v>L</v>
      </c>
      <c r="P201" s="38">
        <v>194.64320000000001</v>
      </c>
      <c r="Q201" s="27" t="str">
        <f t="shared" si="23"/>
        <v>H</v>
      </c>
      <c r="R201" s="26">
        <v>1.004</v>
      </c>
      <c r="S201" s="27" t="str">
        <f t="shared" si="24"/>
        <v>S</v>
      </c>
      <c r="T201" s="26">
        <v>0.97199999999999998</v>
      </c>
      <c r="U201" s="27" t="str">
        <f t="shared" si="25"/>
        <v>S</v>
      </c>
      <c r="V201" s="26">
        <v>2.4580000000000002</v>
      </c>
      <c r="W201" s="27" t="str">
        <f t="shared" si="26"/>
        <v>D</v>
      </c>
      <c r="X201" s="26">
        <v>5.73</v>
      </c>
      <c r="Y201" s="27" t="str">
        <f t="shared" si="27"/>
        <v>S</v>
      </c>
    </row>
    <row r="202" spans="1:25" ht="18" customHeight="1" x14ac:dyDescent="0.25">
      <c r="A202" s="25">
        <v>3048</v>
      </c>
      <c r="B202" s="36" t="s">
        <v>455</v>
      </c>
      <c r="C202" s="36" t="s">
        <v>456</v>
      </c>
      <c r="D202" s="36" t="s">
        <v>457</v>
      </c>
      <c r="E202" s="36" t="s">
        <v>434</v>
      </c>
      <c r="F202" s="36" t="s">
        <v>637</v>
      </c>
      <c r="G202" s="36" t="s">
        <v>435</v>
      </c>
      <c r="H202" s="36" t="s">
        <v>458</v>
      </c>
      <c r="I202" s="36" t="s">
        <v>41</v>
      </c>
      <c r="J202" s="37">
        <v>7.9</v>
      </c>
      <c r="K202" s="38">
        <v>0.74</v>
      </c>
      <c r="L202" s="26">
        <v>0.77</v>
      </c>
      <c r="M202" s="27" t="str">
        <f t="shared" ref="M202:M265" si="28">IF(L202&gt;0.75,"H",IF(L202&gt;0.5,"M","L"))</f>
        <v>H</v>
      </c>
      <c r="N202" s="26">
        <v>7.6943999999999999</v>
      </c>
      <c r="O202" s="27" t="str">
        <f t="shared" ref="O202:O277" si="29">IF(N202&gt;23.2,"H",IF(N202&gt;9.3,"M","L"))</f>
        <v>L</v>
      </c>
      <c r="P202" s="38">
        <v>337.66080000000005</v>
      </c>
      <c r="Q202" s="27" t="str">
        <f t="shared" ref="Q202:Q265" si="30">IF(P202&gt;136,"H",IF(P202&gt;58.4,"M","L"))</f>
        <v>H</v>
      </c>
      <c r="R202" s="26">
        <v>3.78</v>
      </c>
      <c r="S202" s="27" t="str">
        <f t="shared" ref="S202:S265" si="31">IF(R202&gt;0.6,"S","D")</f>
        <v>S</v>
      </c>
      <c r="T202" s="26">
        <v>0.67400000000000004</v>
      </c>
      <c r="U202" s="27" t="str">
        <f t="shared" ref="U202:U265" si="32">IF(T202&gt;0.2,"S","D")</f>
        <v>S</v>
      </c>
      <c r="V202" s="26">
        <v>3.1539999999999999</v>
      </c>
      <c r="W202" s="27" t="str">
        <f t="shared" ref="W202:W265" si="33">IF(V202&gt;4.5,"S","D")</f>
        <v>D</v>
      </c>
      <c r="X202" s="26">
        <v>13.26</v>
      </c>
      <c r="Y202" s="27" t="str">
        <f t="shared" ref="Y202:Y265" si="34">IF(X202&gt;2,"S","D")</f>
        <v>S</v>
      </c>
    </row>
    <row r="203" spans="1:25" ht="18" customHeight="1" x14ac:dyDescent="0.25">
      <c r="A203" s="25">
        <v>3049</v>
      </c>
      <c r="B203" s="36" t="s">
        <v>459</v>
      </c>
      <c r="C203" s="36" t="s">
        <v>460</v>
      </c>
      <c r="D203" s="36" t="s">
        <v>457</v>
      </c>
      <c r="E203" s="36" t="s">
        <v>434</v>
      </c>
      <c r="F203" s="36" t="s">
        <v>637</v>
      </c>
      <c r="G203" s="36" t="s">
        <v>435</v>
      </c>
      <c r="H203" s="36">
        <v>271</v>
      </c>
      <c r="I203" s="36" t="s">
        <v>41</v>
      </c>
      <c r="J203" s="37">
        <v>8.1</v>
      </c>
      <c r="K203" s="38">
        <v>0.34</v>
      </c>
      <c r="L203" s="26">
        <v>0.49000000000000005</v>
      </c>
      <c r="M203" s="27" t="str">
        <f t="shared" si="28"/>
        <v>L</v>
      </c>
      <c r="N203" s="26">
        <v>2.0518400000000003</v>
      </c>
      <c r="O203" s="27" t="str">
        <f t="shared" si="29"/>
        <v>L</v>
      </c>
      <c r="P203" s="38">
        <v>169.0752</v>
      </c>
      <c r="Q203" s="27" t="str">
        <f t="shared" si="30"/>
        <v>H</v>
      </c>
      <c r="R203" s="26">
        <v>0.27800000000000002</v>
      </c>
      <c r="S203" s="27" t="str">
        <f t="shared" si="31"/>
        <v>D</v>
      </c>
      <c r="T203" s="26">
        <v>1.0640000000000001</v>
      </c>
      <c r="U203" s="27" t="str">
        <f t="shared" si="32"/>
        <v>S</v>
      </c>
      <c r="V203" s="26">
        <v>3.956</v>
      </c>
      <c r="W203" s="27" t="str">
        <f t="shared" si="33"/>
        <v>D</v>
      </c>
      <c r="X203" s="26">
        <v>3.5680000000000001</v>
      </c>
      <c r="Y203" s="27" t="str">
        <f t="shared" si="34"/>
        <v>S</v>
      </c>
    </row>
    <row r="204" spans="1:25" ht="18" customHeight="1" x14ac:dyDescent="0.25">
      <c r="A204" s="25">
        <v>3050</v>
      </c>
      <c r="B204" s="36" t="s">
        <v>461</v>
      </c>
      <c r="C204" s="36" t="s">
        <v>462</v>
      </c>
      <c r="D204" s="36" t="s">
        <v>457</v>
      </c>
      <c r="E204" s="36" t="s">
        <v>434</v>
      </c>
      <c r="F204" s="36" t="s">
        <v>637</v>
      </c>
      <c r="G204" s="36" t="s">
        <v>435</v>
      </c>
      <c r="H204" s="36" t="s">
        <v>463</v>
      </c>
      <c r="I204" s="36" t="s">
        <v>41</v>
      </c>
      <c r="J204" s="37">
        <v>8.1</v>
      </c>
      <c r="K204" s="38">
        <v>0.34</v>
      </c>
      <c r="L204" s="26">
        <v>0.49000000000000005</v>
      </c>
      <c r="M204" s="27" t="str">
        <f t="shared" si="28"/>
        <v>L</v>
      </c>
      <c r="N204" s="26">
        <v>2.5648000000000004</v>
      </c>
      <c r="O204" s="27" t="str">
        <f t="shared" si="29"/>
        <v>L</v>
      </c>
      <c r="P204" s="38">
        <v>227.392</v>
      </c>
      <c r="Q204" s="27" t="str">
        <f t="shared" si="30"/>
        <v>H</v>
      </c>
      <c r="R204" s="26">
        <v>1.01</v>
      </c>
      <c r="S204" s="27" t="str">
        <f t="shared" si="31"/>
        <v>S</v>
      </c>
      <c r="T204" s="26">
        <v>0.65200000000000002</v>
      </c>
      <c r="U204" s="27" t="str">
        <f t="shared" si="32"/>
        <v>S</v>
      </c>
      <c r="V204" s="26">
        <v>3.3140000000000001</v>
      </c>
      <c r="W204" s="27" t="str">
        <f t="shared" si="33"/>
        <v>D</v>
      </c>
      <c r="X204" s="26">
        <v>5.0979999999999999</v>
      </c>
      <c r="Y204" s="27" t="str">
        <f t="shared" si="34"/>
        <v>S</v>
      </c>
    </row>
    <row r="205" spans="1:25" ht="18" customHeight="1" x14ac:dyDescent="0.25">
      <c r="A205" s="25">
        <v>3051</v>
      </c>
      <c r="B205" s="36" t="s">
        <v>464</v>
      </c>
      <c r="C205" s="36" t="s">
        <v>465</v>
      </c>
      <c r="D205" s="36" t="s">
        <v>433</v>
      </c>
      <c r="E205" s="36" t="s">
        <v>434</v>
      </c>
      <c r="F205" s="36" t="s">
        <v>637</v>
      </c>
      <c r="G205" s="36" t="s">
        <v>435</v>
      </c>
      <c r="H205" s="36" t="s">
        <v>466</v>
      </c>
      <c r="I205" s="36" t="s">
        <v>41</v>
      </c>
      <c r="J205" s="37">
        <v>7.8</v>
      </c>
      <c r="K205" s="38">
        <v>0.88</v>
      </c>
      <c r="L205" s="26">
        <v>0.98000000000000009</v>
      </c>
      <c r="M205" s="27" t="str">
        <f t="shared" si="28"/>
        <v>H</v>
      </c>
      <c r="N205" s="26">
        <v>16.414720000000003</v>
      </c>
      <c r="O205" s="27" t="str">
        <f t="shared" si="29"/>
        <v>M</v>
      </c>
      <c r="P205" s="38">
        <v>579.79520000000002</v>
      </c>
      <c r="Q205" s="27" t="str">
        <f t="shared" si="30"/>
        <v>H</v>
      </c>
      <c r="R205" s="26">
        <v>1.36</v>
      </c>
      <c r="S205" s="27" t="str">
        <f t="shared" si="31"/>
        <v>S</v>
      </c>
      <c r="T205" s="26">
        <v>2.1880000000000002</v>
      </c>
      <c r="U205" s="27" t="str">
        <f t="shared" si="32"/>
        <v>S</v>
      </c>
      <c r="V205" s="26">
        <v>3.956</v>
      </c>
      <c r="W205" s="27" t="str">
        <f t="shared" si="33"/>
        <v>D</v>
      </c>
      <c r="X205" s="26">
        <v>9.5060000000000002</v>
      </c>
      <c r="Y205" s="27" t="str">
        <f t="shared" si="34"/>
        <v>S</v>
      </c>
    </row>
    <row r="206" spans="1:25" ht="18" customHeight="1" x14ac:dyDescent="0.25">
      <c r="A206" s="25">
        <v>3052</v>
      </c>
      <c r="B206" s="36" t="s">
        <v>467</v>
      </c>
      <c r="C206" s="36" t="s">
        <v>468</v>
      </c>
      <c r="D206" s="36" t="s">
        <v>444</v>
      </c>
      <c r="E206" s="36" t="s">
        <v>434</v>
      </c>
      <c r="F206" s="36" t="s">
        <v>637</v>
      </c>
      <c r="G206" s="36" t="s">
        <v>435</v>
      </c>
      <c r="H206" s="36" t="s">
        <v>469</v>
      </c>
      <c r="I206" s="36" t="s">
        <v>41</v>
      </c>
      <c r="J206" s="37">
        <v>8</v>
      </c>
      <c r="K206" s="38">
        <v>2.06</v>
      </c>
      <c r="L206" s="26">
        <v>0.63000000000000012</v>
      </c>
      <c r="M206" s="27" t="str">
        <f t="shared" si="28"/>
        <v>M</v>
      </c>
      <c r="N206" s="26">
        <v>4.1036800000000007</v>
      </c>
      <c r="O206" s="27" t="str">
        <f t="shared" si="29"/>
        <v>L</v>
      </c>
      <c r="P206" s="38">
        <v>407.61920000000009</v>
      </c>
      <c r="Q206" s="27" t="str">
        <f t="shared" si="30"/>
        <v>H</v>
      </c>
      <c r="R206" s="26">
        <v>0.68799999999999994</v>
      </c>
      <c r="S206" s="27" t="str">
        <f t="shared" si="31"/>
        <v>S</v>
      </c>
      <c r="T206" s="26">
        <v>0.97199999999999998</v>
      </c>
      <c r="U206" s="27" t="str">
        <f t="shared" si="32"/>
        <v>S</v>
      </c>
      <c r="V206" s="26">
        <v>2.0299999999999998</v>
      </c>
      <c r="W206" s="27" t="str">
        <f t="shared" si="33"/>
        <v>D</v>
      </c>
      <c r="X206" s="26">
        <v>6.8540000000000001</v>
      </c>
      <c r="Y206" s="27" t="str">
        <f t="shared" si="34"/>
        <v>S</v>
      </c>
    </row>
    <row r="207" spans="1:25" ht="18" customHeight="1" x14ac:dyDescent="0.25">
      <c r="A207" s="25">
        <v>3053</v>
      </c>
      <c r="B207" s="36" t="s">
        <v>470</v>
      </c>
      <c r="C207" s="36" t="s">
        <v>471</v>
      </c>
      <c r="D207" s="36" t="s">
        <v>457</v>
      </c>
      <c r="E207" s="36" t="s">
        <v>434</v>
      </c>
      <c r="F207" s="36" t="s">
        <v>637</v>
      </c>
      <c r="G207" s="36" t="s">
        <v>435</v>
      </c>
      <c r="H207" s="36" t="s">
        <v>472</v>
      </c>
      <c r="I207" s="36" t="s">
        <v>41</v>
      </c>
      <c r="J207" s="37">
        <v>5</v>
      </c>
      <c r="K207" s="38">
        <v>13.43</v>
      </c>
      <c r="L207" s="26">
        <v>0.96600000000000019</v>
      </c>
      <c r="M207" s="27" t="str">
        <f t="shared" si="28"/>
        <v>H</v>
      </c>
      <c r="N207" s="26">
        <v>2.5648000000000004</v>
      </c>
      <c r="O207" s="27" t="str">
        <f t="shared" si="29"/>
        <v>L</v>
      </c>
      <c r="P207" s="38">
        <v>146.9888</v>
      </c>
      <c r="Q207" s="27" t="str">
        <f t="shared" si="30"/>
        <v>H</v>
      </c>
      <c r="R207" s="26">
        <v>2.8460000000000001</v>
      </c>
      <c r="S207" s="27" t="str">
        <f t="shared" si="31"/>
        <v>S</v>
      </c>
      <c r="T207" s="26">
        <v>2.302</v>
      </c>
      <c r="U207" s="27" t="str">
        <f t="shared" si="32"/>
        <v>S</v>
      </c>
      <c r="V207" s="26">
        <v>34.659999999999997</v>
      </c>
      <c r="W207" s="27" t="str">
        <f t="shared" si="33"/>
        <v>S</v>
      </c>
      <c r="X207" s="26">
        <v>26.16</v>
      </c>
      <c r="Y207" s="27" t="str">
        <f t="shared" si="34"/>
        <v>S</v>
      </c>
    </row>
    <row r="208" spans="1:25" ht="18" customHeight="1" x14ac:dyDescent="0.25">
      <c r="A208" s="25">
        <v>3054</v>
      </c>
      <c r="B208" s="36" t="s">
        <v>473</v>
      </c>
      <c r="C208" s="36" t="s">
        <v>474</v>
      </c>
      <c r="D208" s="36" t="s">
        <v>444</v>
      </c>
      <c r="E208" s="36" t="s">
        <v>434</v>
      </c>
      <c r="F208" s="36" t="s">
        <v>637</v>
      </c>
      <c r="G208" s="36" t="s">
        <v>435</v>
      </c>
      <c r="H208" s="36" t="s">
        <v>475</v>
      </c>
      <c r="I208" s="36" t="s">
        <v>41</v>
      </c>
      <c r="J208" s="37">
        <v>7.4</v>
      </c>
      <c r="K208" s="38">
        <v>0.39</v>
      </c>
      <c r="L208" s="26">
        <v>0.70000000000000007</v>
      </c>
      <c r="M208" s="27" t="str">
        <f t="shared" si="28"/>
        <v>M</v>
      </c>
      <c r="N208" s="26">
        <v>3.5907200000000001</v>
      </c>
      <c r="O208" s="27" t="str">
        <f t="shared" si="29"/>
        <v>L</v>
      </c>
      <c r="P208" s="38">
        <v>187.24480000000003</v>
      </c>
      <c r="Q208" s="27" t="str">
        <f t="shared" si="30"/>
        <v>H</v>
      </c>
      <c r="R208" s="26">
        <v>1.1160000000000001</v>
      </c>
      <c r="S208" s="27" t="str">
        <f t="shared" si="31"/>
        <v>S</v>
      </c>
      <c r="T208" s="26">
        <v>1.73</v>
      </c>
      <c r="U208" s="27" t="str">
        <f t="shared" si="32"/>
        <v>S</v>
      </c>
      <c r="V208" s="26">
        <v>8.0220000000000002</v>
      </c>
      <c r="W208" s="27" t="str">
        <f t="shared" si="33"/>
        <v>S</v>
      </c>
      <c r="X208" s="26">
        <v>9.6080000000000005</v>
      </c>
      <c r="Y208" s="27" t="str">
        <f t="shared" si="34"/>
        <v>S</v>
      </c>
    </row>
    <row r="209" spans="1:25" ht="18" customHeight="1" x14ac:dyDescent="0.25">
      <c r="A209" s="25">
        <v>3055</v>
      </c>
      <c r="B209" s="36" t="s">
        <v>67</v>
      </c>
      <c r="C209" s="36" t="s">
        <v>476</v>
      </c>
      <c r="D209" s="36" t="s">
        <v>444</v>
      </c>
      <c r="E209" s="36" t="s">
        <v>434</v>
      </c>
      <c r="F209" s="36" t="s">
        <v>637</v>
      </c>
      <c r="G209" s="36" t="s">
        <v>435</v>
      </c>
      <c r="H209" s="36" t="s">
        <v>477</v>
      </c>
      <c r="I209" s="36" t="s">
        <v>41</v>
      </c>
      <c r="J209" s="37">
        <v>8.1999999999999993</v>
      </c>
      <c r="K209" s="38">
        <v>0.44</v>
      </c>
      <c r="L209" s="26">
        <v>0.49000000000000005</v>
      </c>
      <c r="M209" s="27" t="str">
        <f t="shared" si="28"/>
        <v>L</v>
      </c>
      <c r="N209" s="26">
        <v>2.0518400000000003</v>
      </c>
      <c r="O209" s="27" t="str">
        <f t="shared" si="29"/>
        <v>L</v>
      </c>
      <c r="P209" s="38">
        <v>284.78400000000005</v>
      </c>
      <c r="Q209" s="27" t="str">
        <f t="shared" si="30"/>
        <v>H</v>
      </c>
      <c r="R209" s="26">
        <v>0.28000000000000003</v>
      </c>
      <c r="S209" s="27" t="str">
        <f t="shared" si="31"/>
        <v>D</v>
      </c>
      <c r="T209" s="26">
        <v>0.46800000000000003</v>
      </c>
      <c r="U209" s="27" t="str">
        <f t="shared" si="32"/>
        <v>S</v>
      </c>
      <c r="V209" s="26">
        <v>3.6360000000000001</v>
      </c>
      <c r="W209" s="27" t="str">
        <f t="shared" si="33"/>
        <v>D</v>
      </c>
      <c r="X209" s="26">
        <v>3.4660000000000002</v>
      </c>
      <c r="Y209" s="27" t="str">
        <f t="shared" si="34"/>
        <v>S</v>
      </c>
    </row>
    <row r="210" spans="1:25" ht="18" customHeight="1" x14ac:dyDescent="0.25">
      <c r="A210" s="25">
        <v>3056</v>
      </c>
      <c r="B210" s="36" t="s">
        <v>478</v>
      </c>
      <c r="C210" s="36" t="s">
        <v>479</v>
      </c>
      <c r="D210" s="36" t="s">
        <v>444</v>
      </c>
      <c r="E210" s="36" t="s">
        <v>434</v>
      </c>
      <c r="F210" s="36" t="s">
        <v>637</v>
      </c>
      <c r="G210" s="36" t="s">
        <v>435</v>
      </c>
      <c r="H210" s="36" t="s">
        <v>480</v>
      </c>
      <c r="I210" s="36" t="s">
        <v>41</v>
      </c>
      <c r="J210" s="37">
        <v>7.4</v>
      </c>
      <c r="K210" s="38">
        <v>1.19</v>
      </c>
      <c r="L210" s="26">
        <v>0.98000000000000009</v>
      </c>
      <c r="M210" s="27" t="str">
        <f t="shared" si="28"/>
        <v>H</v>
      </c>
      <c r="N210" s="26">
        <v>2.0518400000000003</v>
      </c>
      <c r="O210" s="27" t="str">
        <f t="shared" si="29"/>
        <v>L</v>
      </c>
      <c r="P210" s="38">
        <v>81.436800000000005</v>
      </c>
      <c r="Q210" s="27" t="str">
        <f t="shared" si="30"/>
        <v>M</v>
      </c>
      <c r="R210" s="26">
        <v>0.84799999999999998</v>
      </c>
      <c r="S210" s="27" t="str">
        <f t="shared" si="31"/>
        <v>S</v>
      </c>
      <c r="T210" s="26">
        <v>2.6459999999999999</v>
      </c>
      <c r="U210" s="27" t="str">
        <f t="shared" si="32"/>
        <v>S</v>
      </c>
      <c r="V210" s="26">
        <v>27.5</v>
      </c>
      <c r="W210" s="27" t="str">
        <f t="shared" si="33"/>
        <v>S</v>
      </c>
      <c r="X210" s="26">
        <v>24.86</v>
      </c>
      <c r="Y210" s="27" t="str">
        <f t="shared" si="34"/>
        <v>S</v>
      </c>
    </row>
    <row r="211" spans="1:25" ht="18" customHeight="1" x14ac:dyDescent="0.25">
      <c r="A211" s="25">
        <v>3057</v>
      </c>
      <c r="B211" s="36" t="s">
        <v>481</v>
      </c>
      <c r="C211" s="36" t="s">
        <v>482</v>
      </c>
      <c r="D211" s="36" t="s">
        <v>444</v>
      </c>
      <c r="E211" s="36" t="s">
        <v>434</v>
      </c>
      <c r="F211" s="36" t="s">
        <v>637</v>
      </c>
      <c r="G211" s="36" t="s">
        <v>435</v>
      </c>
      <c r="H211" s="36" t="s">
        <v>483</v>
      </c>
      <c r="I211" s="36" t="s">
        <v>41</v>
      </c>
      <c r="J211" s="37">
        <v>5</v>
      </c>
      <c r="K211" s="38">
        <v>23.97</v>
      </c>
      <c r="L211" s="26">
        <v>0.96600000000000019</v>
      </c>
      <c r="M211" s="27" t="str">
        <f t="shared" si="28"/>
        <v>H</v>
      </c>
      <c r="N211" s="26">
        <v>2.0518400000000003</v>
      </c>
      <c r="O211" s="27" t="str">
        <f t="shared" si="29"/>
        <v>L</v>
      </c>
      <c r="P211" s="38">
        <v>363.28320000000002</v>
      </c>
      <c r="Q211" s="27" t="str">
        <f t="shared" si="30"/>
        <v>H</v>
      </c>
      <c r="R211" s="26">
        <v>2.6920000000000002</v>
      </c>
      <c r="S211" s="27" t="str">
        <f t="shared" si="31"/>
        <v>S</v>
      </c>
      <c r="T211" s="26">
        <v>3.4260000000000002</v>
      </c>
      <c r="U211" s="27" t="str">
        <f t="shared" si="32"/>
        <v>S</v>
      </c>
      <c r="V211" s="26">
        <v>29.84</v>
      </c>
      <c r="W211" s="27" t="str">
        <f t="shared" si="33"/>
        <v>S</v>
      </c>
      <c r="X211" s="26">
        <v>19.73</v>
      </c>
      <c r="Y211" s="27" t="str">
        <f t="shared" si="34"/>
        <v>S</v>
      </c>
    </row>
    <row r="212" spans="1:25" ht="18" customHeight="1" x14ac:dyDescent="0.25">
      <c r="A212" s="25">
        <v>3058</v>
      </c>
      <c r="B212" s="36" t="s">
        <v>484</v>
      </c>
      <c r="C212" s="36" t="s">
        <v>485</v>
      </c>
      <c r="D212" s="36" t="s">
        <v>433</v>
      </c>
      <c r="E212" s="36" t="s">
        <v>434</v>
      </c>
      <c r="F212" s="36" t="s">
        <v>637</v>
      </c>
      <c r="G212" s="36" t="s">
        <v>435</v>
      </c>
      <c r="H212" s="36">
        <v>1114</v>
      </c>
      <c r="I212" s="36" t="s">
        <v>41</v>
      </c>
      <c r="J212" s="37">
        <v>6.1</v>
      </c>
      <c r="K212" s="38">
        <v>2.39</v>
      </c>
      <c r="L212" s="26">
        <v>0.96600000000000019</v>
      </c>
      <c r="M212" s="27" t="str">
        <f t="shared" si="28"/>
        <v>H</v>
      </c>
      <c r="N212" s="26">
        <v>3.0777600000000005</v>
      </c>
      <c r="O212" s="27" t="str">
        <f t="shared" si="29"/>
        <v>L</v>
      </c>
      <c r="P212" s="38">
        <v>228.37119999999999</v>
      </c>
      <c r="Q212" s="27" t="str">
        <f t="shared" si="30"/>
        <v>H</v>
      </c>
      <c r="R212" s="26">
        <v>1.016</v>
      </c>
      <c r="S212" s="27" t="str">
        <f t="shared" si="31"/>
        <v>S</v>
      </c>
      <c r="T212" s="26">
        <v>3.794</v>
      </c>
      <c r="U212" s="27" t="str">
        <f t="shared" si="32"/>
        <v>S</v>
      </c>
      <c r="V212" s="26">
        <v>26.32</v>
      </c>
      <c r="W212" s="27" t="str">
        <f t="shared" si="33"/>
        <v>S</v>
      </c>
      <c r="X212" s="26">
        <v>20.94</v>
      </c>
      <c r="Y212" s="27" t="str">
        <f t="shared" si="34"/>
        <v>S</v>
      </c>
    </row>
    <row r="213" spans="1:25" ht="18" customHeight="1" x14ac:dyDescent="0.25">
      <c r="A213" s="25">
        <v>3059</v>
      </c>
      <c r="B213" s="36" t="s">
        <v>486</v>
      </c>
      <c r="C213" s="36" t="s">
        <v>487</v>
      </c>
      <c r="D213" s="36" t="s">
        <v>433</v>
      </c>
      <c r="E213" s="36" t="s">
        <v>434</v>
      </c>
      <c r="F213" s="36" t="s">
        <v>637</v>
      </c>
      <c r="G213" s="36" t="s">
        <v>435</v>
      </c>
      <c r="H213" s="36" t="s">
        <v>488</v>
      </c>
      <c r="I213" s="36" t="s">
        <v>41</v>
      </c>
      <c r="J213" s="37">
        <v>7.8</v>
      </c>
      <c r="K213" s="38">
        <v>0.51</v>
      </c>
      <c r="L213" s="26">
        <v>0.63000000000000012</v>
      </c>
      <c r="M213" s="27" t="str">
        <f t="shared" si="28"/>
        <v>M</v>
      </c>
      <c r="N213" s="26">
        <v>2.0518400000000003</v>
      </c>
      <c r="O213" s="27" t="str">
        <f t="shared" si="29"/>
        <v>L</v>
      </c>
      <c r="P213" s="38">
        <v>332.92800000000005</v>
      </c>
      <c r="Q213" s="27" t="str">
        <f t="shared" si="30"/>
        <v>H</v>
      </c>
      <c r="R213" s="26">
        <v>0.218</v>
      </c>
      <c r="S213" s="27" t="str">
        <f t="shared" si="31"/>
        <v>D</v>
      </c>
      <c r="T213" s="26">
        <v>0.28399999999999997</v>
      </c>
      <c r="U213" s="27" t="str">
        <f t="shared" si="32"/>
        <v>S</v>
      </c>
      <c r="V213" s="26">
        <v>3.2080000000000002</v>
      </c>
      <c r="W213" s="27" t="str">
        <f t="shared" si="33"/>
        <v>D</v>
      </c>
      <c r="X213" s="26">
        <v>3.0979999999999999</v>
      </c>
      <c r="Y213" s="27" t="str">
        <f t="shared" si="34"/>
        <v>S</v>
      </c>
    </row>
    <row r="214" spans="1:25" ht="18" customHeight="1" x14ac:dyDescent="0.25">
      <c r="A214" s="25">
        <v>3060</v>
      </c>
      <c r="B214" s="36" t="s">
        <v>489</v>
      </c>
      <c r="C214" s="36" t="s">
        <v>490</v>
      </c>
      <c r="D214" s="36" t="s">
        <v>444</v>
      </c>
      <c r="E214" s="36" t="s">
        <v>434</v>
      </c>
      <c r="F214" s="36" t="s">
        <v>637</v>
      </c>
      <c r="G214" s="36" t="s">
        <v>435</v>
      </c>
      <c r="H214" s="36" t="s">
        <v>491</v>
      </c>
      <c r="I214" s="36" t="s">
        <v>41</v>
      </c>
      <c r="J214" s="37">
        <v>8.6</v>
      </c>
      <c r="K214" s="38">
        <v>0.28999999999999998</v>
      </c>
      <c r="L214" s="26">
        <v>0.77</v>
      </c>
      <c r="M214" s="27" t="str">
        <f t="shared" si="28"/>
        <v>H</v>
      </c>
      <c r="N214" s="26">
        <v>2.0518400000000003</v>
      </c>
      <c r="O214" s="27" t="str">
        <f t="shared" si="29"/>
        <v>L</v>
      </c>
      <c r="P214" s="38">
        <v>303.06240000000003</v>
      </c>
      <c r="Q214" s="27" t="str">
        <f t="shared" si="30"/>
        <v>H</v>
      </c>
      <c r="R214" s="26">
        <v>1.1279999999999999</v>
      </c>
      <c r="S214" s="27" t="str">
        <f t="shared" si="31"/>
        <v>S</v>
      </c>
      <c r="T214" s="26">
        <v>0.39</v>
      </c>
      <c r="U214" s="27" t="str">
        <f t="shared" si="32"/>
        <v>S</v>
      </c>
      <c r="V214" s="26">
        <v>2.3519999999999999</v>
      </c>
      <c r="W214" s="27" t="str">
        <f t="shared" si="33"/>
        <v>D</v>
      </c>
      <c r="X214" s="26">
        <v>2.1379999999999999</v>
      </c>
      <c r="Y214" s="27" t="str">
        <f t="shared" si="34"/>
        <v>S</v>
      </c>
    </row>
    <row r="215" spans="1:25" ht="18" customHeight="1" x14ac:dyDescent="0.25">
      <c r="A215" s="25">
        <v>3061</v>
      </c>
      <c r="B215" s="36" t="s">
        <v>492</v>
      </c>
      <c r="C215" s="36" t="s">
        <v>493</v>
      </c>
      <c r="D215" s="36" t="s">
        <v>433</v>
      </c>
      <c r="E215" s="36" t="s">
        <v>434</v>
      </c>
      <c r="F215" s="36" t="s">
        <v>637</v>
      </c>
      <c r="G215" s="36" t="s">
        <v>435</v>
      </c>
      <c r="H215" s="36" t="s">
        <v>494</v>
      </c>
      <c r="I215" s="36" t="s">
        <v>41</v>
      </c>
      <c r="J215" s="37">
        <v>5</v>
      </c>
      <c r="K215" s="38">
        <v>0.33</v>
      </c>
      <c r="L215" s="26">
        <v>0.98000000000000009</v>
      </c>
      <c r="M215" s="27" t="str">
        <f t="shared" si="28"/>
        <v>H</v>
      </c>
      <c r="N215" s="26">
        <v>4.6166400000000003</v>
      </c>
      <c r="O215" s="27" t="str">
        <f t="shared" si="29"/>
        <v>L</v>
      </c>
      <c r="P215" s="38">
        <v>52.822400000000009</v>
      </c>
      <c r="Q215" s="27" t="str">
        <f t="shared" si="30"/>
        <v>L</v>
      </c>
      <c r="R215" s="26">
        <v>0.42</v>
      </c>
      <c r="S215" s="27" t="str">
        <f t="shared" si="31"/>
        <v>D</v>
      </c>
      <c r="T215" s="26">
        <v>0.33</v>
      </c>
      <c r="U215" s="27" t="str">
        <f t="shared" si="32"/>
        <v>S</v>
      </c>
      <c r="V215" s="26">
        <v>38.200000000000003</v>
      </c>
      <c r="W215" s="27" t="str">
        <f t="shared" si="33"/>
        <v>S</v>
      </c>
      <c r="X215" s="26">
        <v>0.22</v>
      </c>
      <c r="Y215" s="27" t="str">
        <f t="shared" si="34"/>
        <v>D</v>
      </c>
    </row>
    <row r="216" spans="1:25" ht="18" customHeight="1" x14ac:dyDescent="0.25">
      <c r="A216" s="25">
        <v>3062</v>
      </c>
      <c r="B216" s="36" t="s">
        <v>495</v>
      </c>
      <c r="C216" s="36" t="s">
        <v>496</v>
      </c>
      <c r="D216" s="36" t="s">
        <v>433</v>
      </c>
      <c r="E216" s="36" t="s">
        <v>434</v>
      </c>
      <c r="F216" s="36" t="s">
        <v>637</v>
      </c>
      <c r="G216" s="36" t="s">
        <v>435</v>
      </c>
      <c r="H216" s="36" t="s">
        <v>497</v>
      </c>
      <c r="I216" s="36" t="s">
        <v>41</v>
      </c>
      <c r="J216" s="37">
        <v>7.4</v>
      </c>
      <c r="K216" s="38">
        <v>0.28000000000000003</v>
      </c>
      <c r="L216" s="26">
        <v>0.49000000000000005</v>
      </c>
      <c r="M216" s="27" t="str">
        <f t="shared" si="28"/>
        <v>L</v>
      </c>
      <c r="N216" s="26">
        <v>2.0518400000000003</v>
      </c>
      <c r="O216" s="27" t="str">
        <f t="shared" si="29"/>
        <v>L</v>
      </c>
      <c r="P216" s="38">
        <v>136.76160000000002</v>
      </c>
      <c r="Q216" s="27" t="str">
        <f t="shared" si="30"/>
        <v>H</v>
      </c>
      <c r="R216" s="26">
        <v>0.19600000000000001</v>
      </c>
      <c r="S216" s="27" t="str">
        <f t="shared" si="31"/>
        <v>D</v>
      </c>
      <c r="T216" s="26">
        <v>0.32</v>
      </c>
      <c r="U216" s="27" t="str">
        <f t="shared" si="32"/>
        <v>S</v>
      </c>
      <c r="V216" s="26">
        <v>1.71</v>
      </c>
      <c r="W216" s="27" t="str">
        <f t="shared" si="33"/>
        <v>D</v>
      </c>
      <c r="X216" s="26">
        <v>3.69</v>
      </c>
      <c r="Y216" s="27" t="str">
        <f t="shared" si="34"/>
        <v>S</v>
      </c>
    </row>
    <row r="217" spans="1:25" ht="18" customHeight="1" x14ac:dyDescent="0.25">
      <c r="A217" s="25">
        <v>3063</v>
      </c>
      <c r="B217" s="36" t="s">
        <v>498</v>
      </c>
      <c r="C217" s="36" t="s">
        <v>499</v>
      </c>
      <c r="D217" s="36" t="s">
        <v>500</v>
      </c>
      <c r="E217" s="36" t="s">
        <v>434</v>
      </c>
      <c r="F217" s="36" t="s">
        <v>637</v>
      </c>
      <c r="G217" s="36" t="s">
        <v>435</v>
      </c>
      <c r="H217" s="36" t="s">
        <v>500</v>
      </c>
      <c r="I217" s="36" t="s">
        <v>41</v>
      </c>
      <c r="J217" s="37">
        <v>7.9</v>
      </c>
      <c r="K217" s="38">
        <v>0.51</v>
      </c>
      <c r="L217" s="26">
        <v>0.77</v>
      </c>
      <c r="M217" s="27" t="str">
        <f t="shared" si="28"/>
        <v>H</v>
      </c>
      <c r="N217" s="26">
        <v>5.6425600000000005</v>
      </c>
      <c r="O217" s="27" t="str">
        <f t="shared" si="29"/>
        <v>L</v>
      </c>
      <c r="P217" s="38">
        <v>388.25280000000004</v>
      </c>
      <c r="Q217" s="27" t="str">
        <f t="shared" si="30"/>
        <v>H</v>
      </c>
      <c r="R217" s="26">
        <v>0.624</v>
      </c>
      <c r="S217" s="27" t="str">
        <f t="shared" si="31"/>
        <v>S</v>
      </c>
      <c r="T217" s="26">
        <v>1.776</v>
      </c>
      <c r="U217" s="27" t="str">
        <f t="shared" si="32"/>
        <v>S</v>
      </c>
      <c r="V217" s="26">
        <v>3.4220000000000002</v>
      </c>
      <c r="W217" s="27" t="str">
        <f t="shared" si="33"/>
        <v>D</v>
      </c>
      <c r="X217" s="26">
        <v>9.6479999999999997</v>
      </c>
      <c r="Y217" s="27" t="str">
        <f t="shared" si="34"/>
        <v>S</v>
      </c>
    </row>
    <row r="218" spans="1:25" ht="18" customHeight="1" x14ac:dyDescent="0.25">
      <c r="A218" s="25">
        <v>3064</v>
      </c>
      <c r="B218" s="36" t="s">
        <v>501</v>
      </c>
      <c r="C218" s="36" t="s">
        <v>502</v>
      </c>
      <c r="D218" s="36" t="s">
        <v>457</v>
      </c>
      <c r="E218" s="36" t="s">
        <v>434</v>
      </c>
      <c r="F218" s="36" t="s">
        <v>637</v>
      </c>
      <c r="G218" s="36" t="s">
        <v>435</v>
      </c>
      <c r="H218" s="36">
        <v>292</v>
      </c>
      <c r="I218" s="36" t="s">
        <v>41</v>
      </c>
      <c r="J218" s="37">
        <v>8.1999999999999993</v>
      </c>
      <c r="K218" s="38">
        <v>0.47</v>
      </c>
      <c r="L218" s="26">
        <v>0.49000000000000005</v>
      </c>
      <c r="M218" s="27" t="str">
        <f t="shared" si="28"/>
        <v>L</v>
      </c>
      <c r="N218" s="26">
        <v>3.0777600000000005</v>
      </c>
      <c r="O218" s="27" t="str">
        <f t="shared" si="29"/>
        <v>L</v>
      </c>
      <c r="P218" s="38">
        <v>244.8544</v>
      </c>
      <c r="Q218" s="27" t="str">
        <f t="shared" si="30"/>
        <v>H</v>
      </c>
      <c r="R218" s="26">
        <v>0.98</v>
      </c>
      <c r="S218" s="27" t="str">
        <f t="shared" si="31"/>
        <v>S</v>
      </c>
      <c r="T218" s="26">
        <v>1.0640000000000001</v>
      </c>
      <c r="U218" s="27" t="str">
        <f t="shared" si="32"/>
        <v>S</v>
      </c>
      <c r="V218" s="26">
        <v>2.78</v>
      </c>
      <c r="W218" s="27" t="str">
        <f t="shared" si="33"/>
        <v>D</v>
      </c>
      <c r="X218" s="26">
        <v>4.0579999999999998</v>
      </c>
      <c r="Y218" s="27" t="str">
        <f t="shared" si="34"/>
        <v>S</v>
      </c>
    </row>
    <row r="219" spans="1:25" ht="18" customHeight="1" x14ac:dyDescent="0.25">
      <c r="A219" s="25">
        <v>3065</v>
      </c>
      <c r="B219" s="36" t="s">
        <v>503</v>
      </c>
      <c r="C219" s="36" t="s">
        <v>504</v>
      </c>
      <c r="D219" s="36" t="s">
        <v>444</v>
      </c>
      <c r="E219" s="36" t="s">
        <v>434</v>
      </c>
      <c r="F219" s="36" t="s">
        <v>637</v>
      </c>
      <c r="G219" s="36" t="s">
        <v>435</v>
      </c>
      <c r="H219" s="36" t="s">
        <v>505</v>
      </c>
      <c r="I219" s="36" t="s">
        <v>41</v>
      </c>
      <c r="J219" s="37">
        <v>7.1</v>
      </c>
      <c r="K219" s="38">
        <v>0.15</v>
      </c>
      <c r="L219" s="26">
        <v>0.77</v>
      </c>
      <c r="M219" s="27" t="str">
        <f t="shared" si="28"/>
        <v>H</v>
      </c>
      <c r="N219" s="26">
        <v>2.0518400000000003</v>
      </c>
      <c r="O219" s="27" t="str">
        <f t="shared" si="29"/>
        <v>L</v>
      </c>
      <c r="P219" s="38">
        <v>101.40160000000002</v>
      </c>
      <c r="Q219" s="27" t="str">
        <f t="shared" si="30"/>
        <v>M</v>
      </c>
      <c r="R219" s="26">
        <v>0.47399999999999998</v>
      </c>
      <c r="S219" s="27" t="str">
        <f t="shared" si="31"/>
        <v>D</v>
      </c>
      <c r="T219" s="26">
        <v>1.546</v>
      </c>
      <c r="U219" s="27" t="str">
        <f t="shared" si="32"/>
        <v>S</v>
      </c>
      <c r="V219" s="26">
        <v>22.94</v>
      </c>
      <c r="W219" s="27" t="str">
        <f t="shared" si="33"/>
        <v>S</v>
      </c>
      <c r="X219" s="26">
        <v>25.6</v>
      </c>
      <c r="Y219" s="27" t="str">
        <f t="shared" si="34"/>
        <v>S</v>
      </c>
    </row>
    <row r="220" spans="1:25" ht="18" customHeight="1" x14ac:dyDescent="0.25">
      <c r="A220" s="25">
        <v>3066</v>
      </c>
      <c r="B220" s="49" t="s">
        <v>509</v>
      </c>
      <c r="C220" s="50" t="s">
        <v>510</v>
      </c>
      <c r="D220" s="51" t="s">
        <v>511</v>
      </c>
      <c r="E220" s="50" t="s">
        <v>512</v>
      </c>
      <c r="F220" s="40" t="s">
        <v>507</v>
      </c>
      <c r="G220" s="40" t="s">
        <v>508</v>
      </c>
      <c r="H220" s="50" t="s">
        <v>513</v>
      </c>
      <c r="I220" s="36" t="s">
        <v>41</v>
      </c>
      <c r="J220" s="37">
        <v>7.7</v>
      </c>
      <c r="K220" s="38">
        <v>0.26</v>
      </c>
      <c r="L220" s="26">
        <v>0.91000000000000014</v>
      </c>
      <c r="M220" s="27" t="str">
        <f t="shared" si="28"/>
        <v>H</v>
      </c>
      <c r="N220" s="26">
        <v>26.34</v>
      </c>
      <c r="O220" s="27" t="str">
        <f t="shared" si="29"/>
        <v>H</v>
      </c>
      <c r="P220" s="38">
        <v>204.65280000000001</v>
      </c>
      <c r="Q220" s="27" t="str">
        <f t="shared" si="30"/>
        <v>H</v>
      </c>
      <c r="R220" s="26">
        <v>0.66</v>
      </c>
      <c r="S220" s="27" t="str">
        <f t="shared" si="31"/>
        <v>S</v>
      </c>
      <c r="T220" s="26">
        <v>0.376</v>
      </c>
      <c r="U220" s="27" t="str">
        <f t="shared" si="32"/>
        <v>S</v>
      </c>
      <c r="V220" s="26">
        <v>6.7380000000000004</v>
      </c>
      <c r="W220" s="27" t="str">
        <f t="shared" si="33"/>
        <v>S</v>
      </c>
      <c r="X220" s="26">
        <v>9.9559999999999995</v>
      </c>
      <c r="Y220" s="27" t="str">
        <f t="shared" si="34"/>
        <v>S</v>
      </c>
    </row>
    <row r="221" spans="1:25" ht="18" customHeight="1" x14ac:dyDescent="0.25">
      <c r="A221" s="25">
        <v>3067</v>
      </c>
      <c r="B221" s="52" t="s">
        <v>514</v>
      </c>
      <c r="C221" s="53" t="s">
        <v>515</v>
      </c>
      <c r="D221" s="53" t="s">
        <v>516</v>
      </c>
      <c r="E221" s="53" t="s">
        <v>517</v>
      </c>
      <c r="F221" s="40" t="s">
        <v>507</v>
      </c>
      <c r="G221" s="40" t="s">
        <v>508</v>
      </c>
      <c r="H221" s="45">
        <v>637</v>
      </c>
      <c r="I221" s="36" t="s">
        <v>41</v>
      </c>
      <c r="J221" s="37">
        <v>7.7</v>
      </c>
      <c r="K221" s="38">
        <v>0.57999999999999996</v>
      </c>
      <c r="L221" s="26">
        <v>0.91000000000000014</v>
      </c>
      <c r="M221" s="27" t="str">
        <f t="shared" si="28"/>
        <v>H</v>
      </c>
      <c r="N221" s="26">
        <v>24.54</v>
      </c>
      <c r="O221" s="27" t="str">
        <f t="shared" si="29"/>
        <v>H</v>
      </c>
      <c r="P221" s="38">
        <v>412.13440000000008</v>
      </c>
      <c r="Q221" s="27" t="str">
        <f t="shared" si="30"/>
        <v>H</v>
      </c>
      <c r="R221" s="26">
        <v>0.78400000000000003</v>
      </c>
      <c r="S221" s="27" t="str">
        <f t="shared" si="31"/>
        <v>S</v>
      </c>
      <c r="T221" s="26">
        <v>0.74399999999999999</v>
      </c>
      <c r="U221" s="27" t="str">
        <f t="shared" si="32"/>
        <v>S</v>
      </c>
      <c r="V221" s="26">
        <v>22.3</v>
      </c>
      <c r="W221" s="27" t="str">
        <f t="shared" si="33"/>
        <v>S</v>
      </c>
      <c r="X221" s="26">
        <v>15.73</v>
      </c>
      <c r="Y221" s="27" t="str">
        <f t="shared" si="34"/>
        <v>S</v>
      </c>
    </row>
    <row r="222" spans="1:25" ht="18" customHeight="1" x14ac:dyDescent="0.25">
      <c r="A222" s="25">
        <v>3068</v>
      </c>
      <c r="B222" s="54" t="s">
        <v>518</v>
      </c>
      <c r="C222" s="55" t="s">
        <v>519</v>
      </c>
      <c r="D222" s="55" t="s">
        <v>520</v>
      </c>
      <c r="E222" s="56"/>
      <c r="F222" s="40" t="s">
        <v>507</v>
      </c>
      <c r="G222" s="40" t="s">
        <v>508</v>
      </c>
      <c r="H222" s="55" t="s">
        <v>521</v>
      </c>
      <c r="I222" s="36" t="s">
        <v>41</v>
      </c>
      <c r="J222" s="37">
        <v>7.9</v>
      </c>
      <c r="K222" s="38">
        <v>0.62</v>
      </c>
      <c r="L222" s="26">
        <v>0.77</v>
      </c>
      <c r="M222" s="27" t="str">
        <f t="shared" si="28"/>
        <v>H</v>
      </c>
      <c r="N222" s="26">
        <v>26.51</v>
      </c>
      <c r="O222" s="27" t="str">
        <f t="shared" si="29"/>
        <v>H</v>
      </c>
      <c r="P222" s="38">
        <v>504.01600000000008</v>
      </c>
      <c r="Q222" s="27" t="str">
        <f t="shared" si="30"/>
        <v>H</v>
      </c>
      <c r="R222" s="26">
        <v>0.67600000000000005</v>
      </c>
      <c r="S222" s="27" t="str">
        <f t="shared" si="31"/>
        <v>S</v>
      </c>
      <c r="T222" s="26">
        <v>0.58199999999999996</v>
      </c>
      <c r="U222" s="27" t="str">
        <f t="shared" si="32"/>
        <v>S</v>
      </c>
      <c r="V222" s="26">
        <v>18.829999999999998</v>
      </c>
      <c r="W222" s="27" t="str">
        <f t="shared" si="33"/>
        <v>S</v>
      </c>
      <c r="X222" s="26">
        <v>14.02</v>
      </c>
      <c r="Y222" s="27" t="str">
        <f t="shared" si="34"/>
        <v>S</v>
      </c>
    </row>
    <row r="223" spans="1:25" ht="18" customHeight="1" x14ac:dyDescent="0.25">
      <c r="A223" s="25">
        <v>3069</v>
      </c>
      <c r="B223" s="54" t="s">
        <v>522</v>
      </c>
      <c r="C223" s="48" t="s">
        <v>523</v>
      </c>
      <c r="D223" s="55" t="s">
        <v>516</v>
      </c>
      <c r="E223" s="55" t="s">
        <v>512</v>
      </c>
      <c r="F223" s="40" t="s">
        <v>507</v>
      </c>
      <c r="G223" s="40" t="s">
        <v>508</v>
      </c>
      <c r="H223" s="55" t="s">
        <v>524</v>
      </c>
      <c r="I223" s="36" t="s">
        <v>41</v>
      </c>
      <c r="J223" s="37">
        <v>8</v>
      </c>
      <c r="K223" s="38">
        <v>0.56999999999999995</v>
      </c>
      <c r="L223" s="26">
        <v>0.84000000000000008</v>
      </c>
      <c r="M223" s="27" t="str">
        <f t="shared" si="28"/>
        <v>H</v>
      </c>
      <c r="N223" s="26">
        <v>23.28</v>
      </c>
      <c r="O223" s="27" t="str">
        <f t="shared" si="29"/>
        <v>H</v>
      </c>
      <c r="P223" s="38">
        <v>416.21440000000007</v>
      </c>
      <c r="Q223" s="27" t="str">
        <f t="shared" si="30"/>
        <v>H</v>
      </c>
      <c r="R223" s="26">
        <v>0.73</v>
      </c>
      <c r="S223" s="27" t="str">
        <f t="shared" si="31"/>
        <v>S</v>
      </c>
      <c r="T223" s="26">
        <v>0.83399999999999996</v>
      </c>
      <c r="U223" s="27" t="str">
        <f t="shared" si="32"/>
        <v>S</v>
      </c>
      <c r="V223" s="26">
        <v>21.98</v>
      </c>
      <c r="W223" s="27" t="str">
        <f t="shared" si="33"/>
        <v>S</v>
      </c>
      <c r="X223" s="26">
        <v>15.34</v>
      </c>
      <c r="Y223" s="27" t="str">
        <f t="shared" si="34"/>
        <v>S</v>
      </c>
    </row>
    <row r="224" spans="1:25" ht="18" customHeight="1" x14ac:dyDescent="0.25">
      <c r="A224" s="25">
        <v>3070</v>
      </c>
      <c r="B224" s="54" t="s">
        <v>525</v>
      </c>
      <c r="C224" s="57" t="s">
        <v>526</v>
      </c>
      <c r="D224" s="58" t="s">
        <v>527</v>
      </c>
      <c r="E224" s="57" t="s">
        <v>512</v>
      </c>
      <c r="F224" s="40" t="s">
        <v>507</v>
      </c>
      <c r="G224" s="40" t="s">
        <v>508</v>
      </c>
      <c r="H224" s="48" t="s">
        <v>528</v>
      </c>
      <c r="I224" s="36" t="s">
        <v>41</v>
      </c>
      <c r="J224" s="37">
        <v>8</v>
      </c>
      <c r="K224" s="38">
        <v>0.57999999999999996</v>
      </c>
      <c r="L224" s="26">
        <v>0.84000000000000008</v>
      </c>
      <c r="M224" s="27" t="str">
        <f t="shared" si="28"/>
        <v>H</v>
      </c>
      <c r="N224" s="26">
        <v>24.67</v>
      </c>
      <c r="O224" s="27" t="str">
        <f t="shared" si="29"/>
        <v>H</v>
      </c>
      <c r="P224" s="38">
        <v>419.42399999999998</v>
      </c>
      <c r="Q224" s="27" t="str">
        <f t="shared" si="30"/>
        <v>H</v>
      </c>
      <c r="R224" s="26">
        <v>0.70599999999999996</v>
      </c>
      <c r="S224" s="27" t="str">
        <f t="shared" si="31"/>
        <v>S</v>
      </c>
      <c r="T224" s="26">
        <v>0.88</v>
      </c>
      <c r="U224" s="27" t="str">
        <f t="shared" si="32"/>
        <v>S</v>
      </c>
      <c r="V224" s="26">
        <v>21.98</v>
      </c>
      <c r="W224" s="27" t="str">
        <f t="shared" si="33"/>
        <v>S</v>
      </c>
      <c r="X224" s="26">
        <v>15.06</v>
      </c>
      <c r="Y224" s="27" t="str">
        <f t="shared" si="34"/>
        <v>S</v>
      </c>
    </row>
    <row r="225" spans="1:25" ht="18" customHeight="1" x14ac:dyDescent="0.25">
      <c r="A225" s="25">
        <v>3071</v>
      </c>
      <c r="B225" s="54" t="s">
        <v>529</v>
      </c>
      <c r="C225" s="48" t="s">
        <v>530</v>
      </c>
      <c r="D225" s="48" t="s">
        <v>511</v>
      </c>
      <c r="E225" s="55" t="s">
        <v>512</v>
      </c>
      <c r="F225" s="40" t="s">
        <v>507</v>
      </c>
      <c r="G225" s="40" t="s">
        <v>508</v>
      </c>
      <c r="H225" s="55" t="s">
        <v>531</v>
      </c>
      <c r="I225" s="36" t="s">
        <v>41</v>
      </c>
      <c r="J225" s="37">
        <v>7.9</v>
      </c>
      <c r="K225" s="38">
        <v>0.6</v>
      </c>
      <c r="L225" s="26">
        <v>0.98000000000000009</v>
      </c>
      <c r="M225" s="27" t="str">
        <f t="shared" si="28"/>
        <v>H</v>
      </c>
      <c r="N225" s="26">
        <v>26.35</v>
      </c>
      <c r="O225" s="27" t="str">
        <f t="shared" si="29"/>
        <v>H</v>
      </c>
      <c r="P225" s="38">
        <v>438.95359999999999</v>
      </c>
      <c r="Q225" s="27" t="str">
        <f t="shared" si="30"/>
        <v>H</v>
      </c>
      <c r="R225" s="26">
        <v>1.004</v>
      </c>
      <c r="S225" s="27" t="str">
        <f t="shared" si="31"/>
        <v>S</v>
      </c>
      <c r="T225" s="26">
        <v>5.01</v>
      </c>
      <c r="U225" s="27" t="str">
        <f t="shared" si="32"/>
        <v>S</v>
      </c>
      <c r="V225" s="26">
        <v>23.92</v>
      </c>
      <c r="W225" s="27" t="str">
        <f t="shared" si="33"/>
        <v>S</v>
      </c>
      <c r="X225" s="26">
        <v>17</v>
      </c>
      <c r="Y225" s="27" t="str">
        <f t="shared" si="34"/>
        <v>S</v>
      </c>
    </row>
    <row r="226" spans="1:25" ht="24" customHeight="1" x14ac:dyDescent="0.25">
      <c r="A226" s="25">
        <v>3072</v>
      </c>
      <c r="B226" s="58" t="s">
        <v>532</v>
      </c>
      <c r="C226" s="57" t="s">
        <v>533</v>
      </c>
      <c r="D226" s="57" t="s">
        <v>520</v>
      </c>
      <c r="E226" s="48"/>
      <c r="F226" s="40" t="s">
        <v>507</v>
      </c>
      <c r="G226" s="40" t="s">
        <v>508</v>
      </c>
      <c r="H226" s="48" t="s">
        <v>534</v>
      </c>
      <c r="I226" s="36" t="s">
        <v>41</v>
      </c>
      <c r="J226" s="37">
        <v>7.9</v>
      </c>
      <c r="K226" s="38">
        <v>0.65</v>
      </c>
      <c r="L226" s="26">
        <v>0.98000000000000009</v>
      </c>
      <c r="M226" s="27" t="str">
        <f t="shared" si="28"/>
        <v>H</v>
      </c>
      <c r="N226" s="26">
        <v>30.12</v>
      </c>
      <c r="O226" s="27" t="str">
        <f t="shared" si="29"/>
        <v>H</v>
      </c>
      <c r="P226" s="38">
        <v>450.43200000000002</v>
      </c>
      <c r="Q226" s="27" t="str">
        <f t="shared" si="30"/>
        <v>H</v>
      </c>
      <c r="R226" s="26">
        <v>0.67600000000000005</v>
      </c>
      <c r="S226" s="27" t="str">
        <f t="shared" si="31"/>
        <v>S</v>
      </c>
      <c r="T226" s="26">
        <v>3.8860000000000001</v>
      </c>
      <c r="U226" s="27" t="str">
        <f t="shared" si="32"/>
        <v>S</v>
      </c>
      <c r="V226" s="26">
        <v>20.6</v>
      </c>
      <c r="W226" s="27" t="str">
        <f t="shared" si="33"/>
        <v>S</v>
      </c>
      <c r="X226" s="26">
        <v>14.22</v>
      </c>
      <c r="Y226" s="27" t="str">
        <f t="shared" si="34"/>
        <v>S</v>
      </c>
    </row>
    <row r="227" spans="1:25" ht="18" customHeight="1" x14ac:dyDescent="0.25">
      <c r="A227" s="25">
        <v>3073</v>
      </c>
      <c r="B227" s="54" t="s">
        <v>529</v>
      </c>
      <c r="C227" s="48" t="s">
        <v>523</v>
      </c>
      <c r="D227" s="55" t="s">
        <v>535</v>
      </c>
      <c r="E227" s="55" t="s">
        <v>512</v>
      </c>
      <c r="F227" s="40" t="s">
        <v>507</v>
      </c>
      <c r="G227" s="40" t="s">
        <v>508</v>
      </c>
      <c r="H227" s="55" t="s">
        <v>536</v>
      </c>
      <c r="I227" s="36" t="s">
        <v>41</v>
      </c>
      <c r="J227" s="37">
        <v>7.9</v>
      </c>
      <c r="K227" s="38">
        <v>0.6</v>
      </c>
      <c r="L227" s="26">
        <v>0.98000000000000009</v>
      </c>
      <c r="M227" s="27" t="str">
        <f t="shared" si="28"/>
        <v>H</v>
      </c>
      <c r="N227" s="26">
        <v>28.32</v>
      </c>
      <c r="O227" s="27" t="str">
        <f t="shared" si="29"/>
        <v>H</v>
      </c>
      <c r="P227" s="38">
        <v>405.11680000000001</v>
      </c>
      <c r="Q227" s="27" t="str">
        <f t="shared" si="30"/>
        <v>H</v>
      </c>
      <c r="R227" s="26">
        <v>0.79</v>
      </c>
      <c r="S227" s="27" t="str">
        <f t="shared" si="31"/>
        <v>S</v>
      </c>
      <c r="T227" s="26">
        <v>4.734</v>
      </c>
      <c r="U227" s="27" t="str">
        <f t="shared" si="32"/>
        <v>S</v>
      </c>
      <c r="V227" s="26">
        <v>21.98</v>
      </c>
      <c r="W227" s="27" t="str">
        <f t="shared" si="33"/>
        <v>S</v>
      </c>
      <c r="X227" s="26">
        <v>15.28</v>
      </c>
      <c r="Y227" s="27" t="str">
        <f t="shared" si="34"/>
        <v>S</v>
      </c>
    </row>
    <row r="228" spans="1:25" ht="18" customHeight="1" x14ac:dyDescent="0.25">
      <c r="A228" s="25">
        <v>3074</v>
      </c>
      <c r="B228" s="54" t="s">
        <v>537</v>
      </c>
      <c r="C228" s="58" t="s">
        <v>538</v>
      </c>
      <c r="D228" s="57" t="s">
        <v>516</v>
      </c>
      <c r="E228" s="57" t="s">
        <v>512</v>
      </c>
      <c r="F228" s="40" t="s">
        <v>507</v>
      </c>
      <c r="G228" s="40" t="s">
        <v>508</v>
      </c>
      <c r="H228" s="57" t="s">
        <v>539</v>
      </c>
      <c r="I228" s="36" t="s">
        <v>41</v>
      </c>
      <c r="J228" s="37">
        <v>7.9</v>
      </c>
      <c r="K228" s="38">
        <v>0.62</v>
      </c>
      <c r="L228" s="26">
        <v>0.70000000000000007</v>
      </c>
      <c r="M228" s="27" t="str">
        <f t="shared" si="28"/>
        <v>M</v>
      </c>
      <c r="N228" s="26">
        <v>25.68</v>
      </c>
      <c r="O228" s="27" t="str">
        <f t="shared" si="29"/>
        <v>H</v>
      </c>
      <c r="P228" s="38">
        <v>489.87200000000001</v>
      </c>
      <c r="Q228" s="27" t="str">
        <f t="shared" si="30"/>
        <v>H</v>
      </c>
      <c r="R228" s="26">
        <v>0.80200000000000005</v>
      </c>
      <c r="S228" s="27" t="str">
        <f t="shared" si="31"/>
        <v>S</v>
      </c>
      <c r="T228" s="26">
        <v>4.55</v>
      </c>
      <c r="U228" s="27" t="str">
        <f t="shared" si="32"/>
        <v>S</v>
      </c>
      <c r="V228" s="26">
        <v>22.1</v>
      </c>
      <c r="W228" s="27" t="str">
        <f t="shared" si="33"/>
        <v>S</v>
      </c>
      <c r="X228" s="26">
        <v>15.89</v>
      </c>
      <c r="Y228" s="27" t="str">
        <f t="shared" si="34"/>
        <v>S</v>
      </c>
    </row>
    <row r="229" spans="1:25" ht="18" customHeight="1" x14ac:dyDescent="0.25">
      <c r="A229" s="25">
        <v>3075</v>
      </c>
      <c r="B229" s="54" t="s">
        <v>540</v>
      </c>
      <c r="C229" s="58" t="s">
        <v>541</v>
      </c>
      <c r="D229" s="58" t="s">
        <v>527</v>
      </c>
      <c r="E229" s="57" t="s">
        <v>512</v>
      </c>
      <c r="F229" s="40" t="s">
        <v>507</v>
      </c>
      <c r="G229" s="40" t="s">
        <v>508</v>
      </c>
      <c r="H229" s="57" t="s">
        <v>542</v>
      </c>
      <c r="I229" s="36" t="s">
        <v>41</v>
      </c>
      <c r="J229" s="37">
        <v>7.9</v>
      </c>
      <c r="K229" s="38">
        <v>0.73</v>
      </c>
      <c r="L229" s="26">
        <v>0.91000000000000014</v>
      </c>
      <c r="M229" s="27" t="str">
        <f t="shared" si="28"/>
        <v>H</v>
      </c>
      <c r="N229" s="26">
        <v>26.34</v>
      </c>
      <c r="O229" s="27" t="str">
        <f t="shared" si="29"/>
        <v>H</v>
      </c>
      <c r="P229" s="38">
        <v>467.5136</v>
      </c>
      <c r="Q229" s="27" t="str">
        <f t="shared" si="30"/>
        <v>H</v>
      </c>
      <c r="R229" s="26">
        <v>0.85399999999999998</v>
      </c>
      <c r="S229" s="27" t="str">
        <f t="shared" si="31"/>
        <v>S</v>
      </c>
      <c r="T229" s="26">
        <v>4.2300000000000004</v>
      </c>
      <c r="U229" s="27" t="str">
        <f t="shared" si="32"/>
        <v>S</v>
      </c>
      <c r="V229" s="26">
        <v>20.76</v>
      </c>
      <c r="W229" s="27" t="str">
        <f t="shared" si="33"/>
        <v>S</v>
      </c>
      <c r="X229" s="26">
        <v>15.73</v>
      </c>
      <c r="Y229" s="27" t="str">
        <f t="shared" si="34"/>
        <v>S</v>
      </c>
    </row>
    <row r="230" spans="1:25" ht="18" customHeight="1" x14ac:dyDescent="0.25">
      <c r="A230" s="25">
        <v>3076</v>
      </c>
      <c r="B230" s="58" t="s">
        <v>543</v>
      </c>
      <c r="C230" s="58" t="s">
        <v>544</v>
      </c>
      <c r="D230" s="48" t="s">
        <v>545</v>
      </c>
      <c r="E230" s="48"/>
      <c r="F230" s="40" t="s">
        <v>507</v>
      </c>
      <c r="G230" s="40" t="s">
        <v>508</v>
      </c>
      <c r="H230" s="57" t="s">
        <v>546</v>
      </c>
      <c r="I230" s="36" t="s">
        <v>41</v>
      </c>
      <c r="J230" s="37">
        <v>7.9</v>
      </c>
      <c r="K230" s="38">
        <v>0.59</v>
      </c>
      <c r="L230" s="26">
        <v>0.91000000000000014</v>
      </c>
      <c r="M230" s="27" t="str">
        <f t="shared" si="28"/>
        <v>H</v>
      </c>
      <c r="N230" s="26">
        <v>24.65</v>
      </c>
      <c r="O230" s="27" t="str">
        <f t="shared" si="29"/>
        <v>H</v>
      </c>
      <c r="P230" s="38">
        <v>399.40480000000002</v>
      </c>
      <c r="Q230" s="27" t="str">
        <f t="shared" si="30"/>
        <v>H</v>
      </c>
      <c r="R230" s="26">
        <v>1.016</v>
      </c>
      <c r="S230" s="27" t="str">
        <f t="shared" si="31"/>
        <v>S</v>
      </c>
      <c r="T230" s="26">
        <v>4.9400000000000004</v>
      </c>
      <c r="U230" s="27" t="str">
        <f t="shared" si="32"/>
        <v>S</v>
      </c>
      <c r="V230" s="26">
        <v>26.1</v>
      </c>
      <c r="W230" s="27" t="str">
        <f t="shared" si="33"/>
        <v>S</v>
      </c>
      <c r="X230" s="26">
        <v>17.079999999999998</v>
      </c>
      <c r="Y230" s="27" t="str">
        <f t="shared" si="34"/>
        <v>S</v>
      </c>
    </row>
    <row r="231" spans="1:25" ht="18" customHeight="1" x14ac:dyDescent="0.25">
      <c r="A231" s="25">
        <v>3077</v>
      </c>
      <c r="B231" s="58" t="s">
        <v>547</v>
      </c>
      <c r="C231" s="57" t="s">
        <v>548</v>
      </c>
      <c r="D231" s="57" t="s">
        <v>520</v>
      </c>
      <c r="E231" s="48"/>
      <c r="F231" s="40" t="s">
        <v>507</v>
      </c>
      <c r="G231" s="40" t="s">
        <v>508</v>
      </c>
      <c r="H231" s="48" t="s">
        <v>549</v>
      </c>
      <c r="I231" s="36" t="s">
        <v>41</v>
      </c>
      <c r="J231" s="37">
        <v>7.8</v>
      </c>
      <c r="K231" s="38">
        <v>0.66</v>
      </c>
      <c r="L231" s="26">
        <v>0.77</v>
      </c>
      <c r="M231" s="27" t="str">
        <f t="shared" si="28"/>
        <v>H</v>
      </c>
      <c r="N231" s="26">
        <v>28.64</v>
      </c>
      <c r="O231" s="27" t="str">
        <f t="shared" si="29"/>
        <v>H</v>
      </c>
      <c r="P231" s="38">
        <v>436.39680000000004</v>
      </c>
      <c r="Q231" s="27" t="str">
        <f t="shared" si="30"/>
        <v>H</v>
      </c>
      <c r="R231" s="26">
        <v>0.90800000000000003</v>
      </c>
      <c r="S231" s="27" t="str">
        <f t="shared" si="31"/>
        <v>S</v>
      </c>
      <c r="T231" s="26">
        <v>5.032</v>
      </c>
      <c r="U231" s="27" t="str">
        <f t="shared" si="32"/>
        <v>S</v>
      </c>
      <c r="V231" s="26">
        <v>23.54</v>
      </c>
      <c r="W231" s="27" t="str">
        <f t="shared" si="33"/>
        <v>S</v>
      </c>
      <c r="X231" s="26">
        <v>16.53</v>
      </c>
      <c r="Y231" s="27" t="str">
        <f t="shared" si="34"/>
        <v>S</v>
      </c>
    </row>
    <row r="232" spans="1:25" ht="18" customHeight="1" x14ac:dyDescent="0.25">
      <c r="A232" s="25">
        <v>3078</v>
      </c>
      <c r="B232" s="58" t="s">
        <v>550</v>
      </c>
      <c r="C232" s="58" t="s">
        <v>551</v>
      </c>
      <c r="D232" s="57" t="s">
        <v>520</v>
      </c>
      <c r="E232" s="48"/>
      <c r="F232" s="40" t="s">
        <v>507</v>
      </c>
      <c r="G232" s="40" t="s">
        <v>508</v>
      </c>
      <c r="H232" s="48" t="s">
        <v>552</v>
      </c>
      <c r="I232" s="36" t="s">
        <v>41</v>
      </c>
      <c r="J232" s="37">
        <v>7.8</v>
      </c>
      <c r="K232" s="38">
        <v>0.65</v>
      </c>
      <c r="L232" s="26">
        <v>0.77</v>
      </c>
      <c r="M232" s="27" t="str">
        <f t="shared" si="28"/>
        <v>H</v>
      </c>
      <c r="N232" s="26">
        <v>28.58</v>
      </c>
      <c r="O232" s="27" t="str">
        <f t="shared" si="29"/>
        <v>H</v>
      </c>
      <c r="P232" s="38">
        <v>425.40800000000007</v>
      </c>
      <c r="Q232" s="27" t="str">
        <f t="shared" si="30"/>
        <v>H</v>
      </c>
      <c r="R232" s="26">
        <v>0.78400000000000003</v>
      </c>
      <c r="S232" s="27" t="str">
        <f t="shared" si="31"/>
        <v>S</v>
      </c>
      <c r="T232" s="26">
        <v>5.0999999999999996</v>
      </c>
      <c r="U232" s="27" t="str">
        <f t="shared" si="32"/>
        <v>S</v>
      </c>
      <c r="V232" s="26">
        <v>23</v>
      </c>
      <c r="W232" s="27" t="str">
        <f t="shared" si="33"/>
        <v>S</v>
      </c>
      <c r="X232" s="26">
        <v>15.91</v>
      </c>
      <c r="Y232" s="27" t="str">
        <f t="shared" si="34"/>
        <v>S</v>
      </c>
    </row>
    <row r="233" spans="1:25" ht="18" customHeight="1" x14ac:dyDescent="0.25">
      <c r="A233" s="25">
        <v>3079</v>
      </c>
      <c r="B233" s="54" t="s">
        <v>553</v>
      </c>
      <c r="C233" s="56"/>
      <c r="D233" s="55" t="s">
        <v>516</v>
      </c>
      <c r="E233" s="55" t="s">
        <v>512</v>
      </c>
      <c r="F233" s="40" t="s">
        <v>507</v>
      </c>
      <c r="G233" s="40" t="s">
        <v>508</v>
      </c>
      <c r="H233" s="46">
        <v>653</v>
      </c>
      <c r="I233" s="36" t="s">
        <v>41</v>
      </c>
      <c r="J233" s="37">
        <v>7.8</v>
      </c>
      <c r="K233" s="38">
        <v>0.61</v>
      </c>
      <c r="L233" s="26">
        <v>0.98000000000000009</v>
      </c>
      <c r="M233" s="27" t="str">
        <f t="shared" si="28"/>
        <v>H</v>
      </c>
      <c r="N233" s="26">
        <v>26.54</v>
      </c>
      <c r="O233" s="27" t="str">
        <f t="shared" si="29"/>
        <v>H</v>
      </c>
      <c r="P233" s="38">
        <v>405.11680000000001</v>
      </c>
      <c r="Q233" s="27" t="str">
        <f t="shared" si="30"/>
        <v>H</v>
      </c>
      <c r="R233" s="26">
        <v>0.7</v>
      </c>
      <c r="S233" s="27" t="str">
        <f t="shared" si="31"/>
        <v>S</v>
      </c>
      <c r="T233" s="26">
        <v>5.0999999999999996</v>
      </c>
      <c r="U233" s="27" t="str">
        <f t="shared" si="32"/>
        <v>S</v>
      </c>
      <c r="V233" s="26">
        <v>21.34</v>
      </c>
      <c r="W233" s="27" t="str">
        <f t="shared" si="33"/>
        <v>S</v>
      </c>
      <c r="X233" s="26">
        <v>15.93</v>
      </c>
      <c r="Y233" s="27" t="str">
        <f t="shared" si="34"/>
        <v>S</v>
      </c>
    </row>
    <row r="234" spans="1:25" ht="18" customHeight="1" x14ac:dyDescent="0.25">
      <c r="A234" s="25">
        <v>3080</v>
      </c>
      <c r="B234" s="54" t="s">
        <v>554</v>
      </c>
      <c r="C234" s="55" t="s">
        <v>555</v>
      </c>
      <c r="D234" s="48" t="s">
        <v>511</v>
      </c>
      <c r="E234" s="55" t="s">
        <v>512</v>
      </c>
      <c r="F234" s="40" t="s">
        <v>507</v>
      </c>
      <c r="G234" s="40" t="s">
        <v>508</v>
      </c>
      <c r="H234" s="55" t="s">
        <v>556</v>
      </c>
      <c r="I234" s="36" t="s">
        <v>41</v>
      </c>
      <c r="J234" s="37">
        <v>7.9</v>
      </c>
      <c r="K234" s="38">
        <v>0.56999999999999995</v>
      </c>
      <c r="L234" s="26">
        <v>0.77</v>
      </c>
      <c r="M234" s="27" t="str">
        <f t="shared" si="28"/>
        <v>H</v>
      </c>
      <c r="N234" s="26">
        <v>26.98</v>
      </c>
      <c r="O234" s="27" t="str">
        <f t="shared" si="29"/>
        <v>H</v>
      </c>
      <c r="P234" s="38">
        <v>451.46559999999999</v>
      </c>
      <c r="Q234" s="27" t="str">
        <f t="shared" si="30"/>
        <v>H</v>
      </c>
      <c r="R234" s="26">
        <v>0.60599999999999998</v>
      </c>
      <c r="S234" s="27" t="str">
        <f t="shared" si="31"/>
        <v>S</v>
      </c>
      <c r="T234" s="26">
        <v>4.8479999999999999</v>
      </c>
      <c r="U234" s="27" t="str">
        <f t="shared" si="32"/>
        <v>S</v>
      </c>
      <c r="V234" s="26">
        <v>21.3</v>
      </c>
      <c r="W234" s="27" t="str">
        <f t="shared" si="33"/>
        <v>S</v>
      </c>
      <c r="X234" s="26">
        <v>15.98</v>
      </c>
      <c r="Y234" s="27" t="str">
        <f t="shared" si="34"/>
        <v>S</v>
      </c>
    </row>
    <row r="235" spans="1:25" ht="18" customHeight="1" x14ac:dyDescent="0.25">
      <c r="A235" s="25">
        <v>3081</v>
      </c>
      <c r="B235" s="58" t="s">
        <v>557</v>
      </c>
      <c r="C235" s="55" t="s">
        <v>558</v>
      </c>
      <c r="D235" s="55" t="s">
        <v>559</v>
      </c>
      <c r="E235" s="55" t="s">
        <v>560</v>
      </c>
      <c r="F235" s="40" t="s">
        <v>507</v>
      </c>
      <c r="G235" s="40" t="s">
        <v>508</v>
      </c>
      <c r="H235" s="57" t="s">
        <v>536</v>
      </c>
      <c r="I235" s="36" t="s">
        <v>41</v>
      </c>
      <c r="J235" s="37">
        <v>7.9</v>
      </c>
      <c r="K235" s="38">
        <v>0.65</v>
      </c>
      <c r="L235" s="26">
        <v>0.91000000000000014</v>
      </c>
      <c r="M235" s="27" t="str">
        <f t="shared" si="28"/>
        <v>H</v>
      </c>
      <c r="N235" s="26">
        <v>24.97</v>
      </c>
      <c r="O235" s="27" t="str">
        <f t="shared" si="29"/>
        <v>H</v>
      </c>
      <c r="P235" s="38">
        <v>351.69600000000008</v>
      </c>
      <c r="Q235" s="27" t="str">
        <f t="shared" si="30"/>
        <v>H</v>
      </c>
      <c r="R235" s="26">
        <v>0.69</v>
      </c>
      <c r="S235" s="27" t="str">
        <f t="shared" si="31"/>
        <v>S</v>
      </c>
      <c r="T235" s="26">
        <v>4.4580000000000002</v>
      </c>
      <c r="U235" s="27" t="str">
        <f t="shared" si="32"/>
        <v>S</v>
      </c>
      <c r="V235" s="26">
        <v>20.28</v>
      </c>
      <c r="W235" s="27" t="str">
        <f t="shared" si="33"/>
        <v>S</v>
      </c>
      <c r="X235" s="26">
        <v>15.3</v>
      </c>
      <c r="Y235" s="27" t="str">
        <f t="shared" si="34"/>
        <v>S</v>
      </c>
    </row>
    <row r="236" spans="1:25" ht="18" customHeight="1" x14ac:dyDescent="0.25">
      <c r="A236" s="25">
        <v>3082</v>
      </c>
      <c r="B236" s="54" t="s">
        <v>561</v>
      </c>
      <c r="C236" s="55" t="s">
        <v>562</v>
      </c>
      <c r="D236" s="55" t="s">
        <v>535</v>
      </c>
      <c r="E236" s="55" t="s">
        <v>512</v>
      </c>
      <c r="F236" s="40" t="s">
        <v>507</v>
      </c>
      <c r="G236" s="40" t="s">
        <v>508</v>
      </c>
      <c r="H236" s="55" t="s">
        <v>563</v>
      </c>
      <c r="I236" s="36" t="s">
        <v>41</v>
      </c>
      <c r="J236" s="37">
        <v>7.9</v>
      </c>
      <c r="K236" s="38">
        <v>0.64</v>
      </c>
      <c r="L236" s="26">
        <v>0.77</v>
      </c>
      <c r="M236" s="27" t="str">
        <f t="shared" si="28"/>
        <v>H</v>
      </c>
      <c r="N236" s="26">
        <v>31.65</v>
      </c>
      <c r="O236" s="27" t="str">
        <f t="shared" si="29"/>
        <v>H</v>
      </c>
      <c r="P236" s="38">
        <v>461.91040000000004</v>
      </c>
      <c r="Q236" s="27" t="str">
        <f t="shared" si="30"/>
        <v>H</v>
      </c>
      <c r="R236" s="26">
        <v>0.65</v>
      </c>
      <c r="S236" s="27" t="str">
        <f t="shared" si="31"/>
        <v>S</v>
      </c>
      <c r="T236" s="26">
        <v>4.55</v>
      </c>
      <c r="U236" s="27" t="str">
        <f t="shared" si="32"/>
        <v>S</v>
      </c>
      <c r="V236" s="26">
        <v>19.2</v>
      </c>
      <c r="W236" s="27" t="str">
        <f t="shared" si="33"/>
        <v>S</v>
      </c>
      <c r="X236" s="26">
        <v>14.38</v>
      </c>
      <c r="Y236" s="27" t="str">
        <f t="shared" si="34"/>
        <v>S</v>
      </c>
    </row>
    <row r="237" spans="1:25" ht="18" customHeight="1" x14ac:dyDescent="0.25">
      <c r="A237" s="25">
        <v>3083</v>
      </c>
      <c r="B237" s="57" t="s">
        <v>564</v>
      </c>
      <c r="C237" s="58" t="s">
        <v>565</v>
      </c>
      <c r="D237" s="48" t="s">
        <v>566</v>
      </c>
      <c r="E237" s="57" t="s">
        <v>512</v>
      </c>
      <c r="F237" s="40" t="s">
        <v>507</v>
      </c>
      <c r="G237" s="40" t="s">
        <v>508</v>
      </c>
      <c r="H237" s="57" t="s">
        <v>567</v>
      </c>
      <c r="I237" s="36" t="s">
        <v>41</v>
      </c>
      <c r="J237" s="37">
        <v>7.9</v>
      </c>
      <c r="K237" s="38">
        <v>0.56999999999999995</v>
      </c>
      <c r="L237" s="26">
        <v>0.77</v>
      </c>
      <c r="M237" s="27" t="str">
        <f t="shared" si="28"/>
        <v>H</v>
      </c>
      <c r="N237" s="26">
        <v>32.69</v>
      </c>
      <c r="O237" s="27" t="str">
        <f t="shared" si="29"/>
        <v>H</v>
      </c>
      <c r="P237" s="38">
        <v>450.10559999999998</v>
      </c>
      <c r="Q237" s="27" t="str">
        <f t="shared" si="30"/>
        <v>H</v>
      </c>
      <c r="R237" s="26">
        <v>0.64</v>
      </c>
      <c r="S237" s="27" t="str">
        <f t="shared" si="31"/>
        <v>S</v>
      </c>
      <c r="T237" s="26">
        <v>4.62</v>
      </c>
      <c r="U237" s="27" t="str">
        <f t="shared" si="32"/>
        <v>S</v>
      </c>
      <c r="V237" s="26">
        <v>19.420000000000002</v>
      </c>
      <c r="W237" s="27" t="str">
        <f t="shared" si="33"/>
        <v>S</v>
      </c>
      <c r="X237" s="26">
        <v>14.12</v>
      </c>
      <c r="Y237" s="27" t="str">
        <f t="shared" si="34"/>
        <v>S</v>
      </c>
    </row>
    <row r="238" spans="1:25" ht="18" customHeight="1" x14ac:dyDescent="0.25">
      <c r="A238" s="25">
        <v>3084</v>
      </c>
      <c r="B238" s="49" t="s">
        <v>509</v>
      </c>
      <c r="C238" s="50" t="s">
        <v>510</v>
      </c>
      <c r="D238" s="51" t="s">
        <v>511</v>
      </c>
      <c r="E238" s="50" t="s">
        <v>512</v>
      </c>
      <c r="F238" s="40" t="s">
        <v>507</v>
      </c>
      <c r="G238" s="40" t="s">
        <v>508</v>
      </c>
      <c r="H238" s="50" t="s">
        <v>513</v>
      </c>
      <c r="I238" s="36" t="s">
        <v>41</v>
      </c>
      <c r="J238" s="37">
        <v>8</v>
      </c>
      <c r="K238" s="38">
        <v>0.61</v>
      </c>
      <c r="L238" s="26">
        <v>0.91000000000000014</v>
      </c>
      <c r="M238" s="27" t="str">
        <f t="shared" si="28"/>
        <v>H</v>
      </c>
      <c r="N238" s="26">
        <v>29.64</v>
      </c>
      <c r="O238" s="27" t="str">
        <f t="shared" si="29"/>
        <v>H</v>
      </c>
      <c r="P238" s="38">
        <v>380.63679999999999</v>
      </c>
      <c r="Q238" s="27" t="str">
        <f t="shared" si="30"/>
        <v>H</v>
      </c>
      <c r="R238" s="26">
        <v>0.68200000000000005</v>
      </c>
      <c r="S238" s="27" t="str">
        <f t="shared" si="31"/>
        <v>S</v>
      </c>
      <c r="T238" s="26">
        <v>4.5960000000000001</v>
      </c>
      <c r="U238" s="27" t="str">
        <f t="shared" si="32"/>
        <v>S</v>
      </c>
      <c r="V238" s="26">
        <v>23.32</v>
      </c>
      <c r="W238" s="27" t="str">
        <f t="shared" si="33"/>
        <v>S</v>
      </c>
      <c r="X238" s="26">
        <v>16.02</v>
      </c>
      <c r="Y238" s="27" t="str">
        <f t="shared" si="34"/>
        <v>S</v>
      </c>
    </row>
    <row r="239" spans="1:25" ht="18" customHeight="1" x14ac:dyDescent="0.25">
      <c r="A239" s="25">
        <v>3085</v>
      </c>
      <c r="B239" s="52" t="s">
        <v>514</v>
      </c>
      <c r="C239" s="53" t="s">
        <v>515</v>
      </c>
      <c r="D239" s="53" t="s">
        <v>516</v>
      </c>
      <c r="E239" s="53" t="s">
        <v>517</v>
      </c>
      <c r="F239" s="40" t="s">
        <v>507</v>
      </c>
      <c r="G239" s="40" t="s">
        <v>508</v>
      </c>
      <c r="H239" s="45">
        <v>637</v>
      </c>
      <c r="I239" s="36" t="s">
        <v>41</v>
      </c>
      <c r="J239" s="37">
        <v>7.8</v>
      </c>
      <c r="K239" s="38">
        <v>0.61</v>
      </c>
      <c r="L239" s="26">
        <v>0.91000000000000014</v>
      </c>
      <c r="M239" s="27" t="str">
        <f t="shared" si="28"/>
        <v>H</v>
      </c>
      <c r="N239" s="26">
        <v>29.31</v>
      </c>
      <c r="O239" s="27" t="str">
        <f t="shared" si="29"/>
        <v>H</v>
      </c>
      <c r="P239" s="38">
        <v>467.13280000000003</v>
      </c>
      <c r="Q239" s="27" t="str">
        <f t="shared" si="30"/>
        <v>H</v>
      </c>
      <c r="R239" s="26">
        <v>0.624</v>
      </c>
      <c r="S239" s="27" t="str">
        <f t="shared" si="31"/>
        <v>S</v>
      </c>
      <c r="T239" s="26">
        <v>4.5279999999999996</v>
      </c>
      <c r="U239" s="27" t="str">
        <f t="shared" si="32"/>
        <v>S</v>
      </c>
      <c r="V239" s="26">
        <v>23.64</v>
      </c>
      <c r="W239" s="27" t="str">
        <f t="shared" si="33"/>
        <v>S</v>
      </c>
      <c r="X239" s="26">
        <v>15.2</v>
      </c>
      <c r="Y239" s="27" t="str">
        <f t="shared" si="34"/>
        <v>S</v>
      </c>
    </row>
    <row r="240" spans="1:25" ht="18" customHeight="1" x14ac:dyDescent="0.25">
      <c r="A240" s="25">
        <v>3086</v>
      </c>
      <c r="B240" s="54" t="s">
        <v>522</v>
      </c>
      <c r="C240" s="48" t="s">
        <v>523</v>
      </c>
      <c r="D240" s="55" t="s">
        <v>516</v>
      </c>
      <c r="E240" s="55" t="s">
        <v>512</v>
      </c>
      <c r="F240" s="40" t="s">
        <v>507</v>
      </c>
      <c r="G240" s="40" t="s">
        <v>508</v>
      </c>
      <c r="H240" s="55" t="s">
        <v>524</v>
      </c>
      <c r="I240" s="36" t="s">
        <v>41</v>
      </c>
      <c r="J240" s="37">
        <v>7.9</v>
      </c>
      <c r="K240" s="38">
        <v>0.57999999999999996</v>
      </c>
      <c r="L240" s="26">
        <v>0.96600000000000019</v>
      </c>
      <c r="M240" s="27" t="str">
        <f t="shared" si="28"/>
        <v>H</v>
      </c>
      <c r="N240" s="26">
        <v>28.54</v>
      </c>
      <c r="O240" s="27" t="str">
        <f t="shared" si="29"/>
        <v>H</v>
      </c>
      <c r="P240" s="38">
        <v>450.54079999999999</v>
      </c>
      <c r="Q240" s="27" t="str">
        <f t="shared" si="30"/>
        <v>H</v>
      </c>
      <c r="R240" s="26">
        <v>0.65</v>
      </c>
      <c r="S240" s="27" t="str">
        <f t="shared" si="31"/>
        <v>S</v>
      </c>
      <c r="T240" s="26">
        <v>4.3659999999999997</v>
      </c>
      <c r="U240" s="27" t="str">
        <f t="shared" si="32"/>
        <v>S</v>
      </c>
      <c r="V240" s="26">
        <v>21.08</v>
      </c>
      <c r="W240" s="27" t="str">
        <f t="shared" si="33"/>
        <v>S</v>
      </c>
      <c r="X240" s="26">
        <v>14.2</v>
      </c>
      <c r="Y240" s="27" t="str">
        <f t="shared" si="34"/>
        <v>S</v>
      </c>
    </row>
    <row r="241" spans="1:25" ht="18" customHeight="1" x14ac:dyDescent="0.25">
      <c r="A241" s="25">
        <v>3087</v>
      </c>
      <c r="B241" s="54" t="s">
        <v>568</v>
      </c>
      <c r="C241" s="57" t="s">
        <v>555</v>
      </c>
      <c r="D241" s="57" t="s">
        <v>535</v>
      </c>
      <c r="E241" s="57" t="s">
        <v>512</v>
      </c>
      <c r="F241" s="40" t="s">
        <v>507</v>
      </c>
      <c r="G241" s="40" t="s">
        <v>508</v>
      </c>
      <c r="H241" s="57" t="s">
        <v>569</v>
      </c>
      <c r="I241" s="36" t="s">
        <v>41</v>
      </c>
      <c r="J241" s="37">
        <v>7.9</v>
      </c>
      <c r="K241" s="38">
        <v>0.65</v>
      </c>
      <c r="L241" s="26">
        <v>0.91000000000000014</v>
      </c>
      <c r="M241" s="27" t="str">
        <f t="shared" si="28"/>
        <v>H</v>
      </c>
      <c r="N241" s="26">
        <v>29.54</v>
      </c>
      <c r="O241" s="27" t="str">
        <f t="shared" si="29"/>
        <v>H</v>
      </c>
      <c r="P241" s="38">
        <v>433.45920000000007</v>
      </c>
      <c r="Q241" s="27" t="str">
        <f t="shared" si="30"/>
        <v>H</v>
      </c>
      <c r="R241" s="26">
        <v>0.624</v>
      </c>
      <c r="S241" s="27" t="str">
        <f t="shared" si="31"/>
        <v>S</v>
      </c>
      <c r="T241" s="26">
        <v>4.4359999999999999</v>
      </c>
      <c r="U241" s="27" t="str">
        <f t="shared" si="32"/>
        <v>S</v>
      </c>
      <c r="V241" s="26">
        <v>20.440000000000001</v>
      </c>
      <c r="W241" s="27" t="str">
        <f t="shared" si="33"/>
        <v>S</v>
      </c>
      <c r="X241" s="26">
        <v>15.55</v>
      </c>
      <c r="Y241" s="27" t="str">
        <f t="shared" si="34"/>
        <v>S</v>
      </c>
    </row>
    <row r="242" spans="1:25" ht="18" customHeight="1" x14ac:dyDescent="0.25">
      <c r="A242" s="25">
        <v>3088</v>
      </c>
      <c r="B242" s="54" t="s">
        <v>570</v>
      </c>
      <c r="C242" s="55" t="s">
        <v>571</v>
      </c>
      <c r="D242" s="55" t="s">
        <v>535</v>
      </c>
      <c r="E242" s="56"/>
      <c r="F242" s="40" t="s">
        <v>507</v>
      </c>
      <c r="G242" s="40" t="s">
        <v>508</v>
      </c>
      <c r="H242" s="55" t="s">
        <v>572</v>
      </c>
      <c r="I242" s="36" t="s">
        <v>41</v>
      </c>
      <c r="J242" s="37">
        <v>7.9</v>
      </c>
      <c r="K242" s="38">
        <v>0.61</v>
      </c>
      <c r="L242" s="26">
        <v>0.91000000000000014</v>
      </c>
      <c r="M242" s="27" t="str">
        <f t="shared" si="28"/>
        <v>H</v>
      </c>
      <c r="N242" s="26">
        <v>29.64</v>
      </c>
      <c r="O242" s="27" t="str">
        <f t="shared" si="29"/>
        <v>H</v>
      </c>
      <c r="P242" s="38">
        <v>384.71680000000003</v>
      </c>
      <c r="Q242" s="27" t="str">
        <f t="shared" si="30"/>
        <v>H</v>
      </c>
      <c r="R242" s="26">
        <v>0.65</v>
      </c>
      <c r="S242" s="27" t="str">
        <f t="shared" si="31"/>
        <v>S</v>
      </c>
      <c r="T242" s="26">
        <v>4.0220000000000002</v>
      </c>
      <c r="U242" s="27" t="str">
        <f t="shared" si="32"/>
        <v>S</v>
      </c>
      <c r="V242" s="26">
        <v>21.46</v>
      </c>
      <c r="W242" s="27" t="str">
        <f t="shared" si="33"/>
        <v>S</v>
      </c>
      <c r="X242" s="26">
        <v>14.79</v>
      </c>
      <c r="Y242" s="27" t="str">
        <f t="shared" si="34"/>
        <v>S</v>
      </c>
    </row>
    <row r="243" spans="1:25" ht="18" customHeight="1" x14ac:dyDescent="0.25">
      <c r="A243" s="25">
        <v>3089</v>
      </c>
      <c r="B243" s="54" t="s">
        <v>573</v>
      </c>
      <c r="C243" s="48" t="s">
        <v>574</v>
      </c>
      <c r="D243" s="48" t="s">
        <v>511</v>
      </c>
      <c r="E243" s="55" t="s">
        <v>512</v>
      </c>
      <c r="F243" s="40" t="s">
        <v>507</v>
      </c>
      <c r="G243" s="40" t="s">
        <v>508</v>
      </c>
      <c r="H243" s="46">
        <v>646</v>
      </c>
      <c r="I243" s="36" t="s">
        <v>41</v>
      </c>
      <c r="J243" s="37">
        <v>7.9</v>
      </c>
      <c r="K243" s="38">
        <v>0.63</v>
      </c>
      <c r="L243" s="26">
        <v>0.91000000000000014</v>
      </c>
      <c r="M243" s="27" t="str">
        <f t="shared" si="28"/>
        <v>H</v>
      </c>
      <c r="N243" s="26">
        <v>24.622080000000004</v>
      </c>
      <c r="O243" s="27" t="str">
        <f t="shared" si="29"/>
        <v>H</v>
      </c>
      <c r="P243" s="38">
        <v>428.29120000000006</v>
      </c>
      <c r="Q243" s="27" t="str">
        <f t="shared" si="30"/>
        <v>H</v>
      </c>
      <c r="R243" s="26">
        <v>0.64</v>
      </c>
      <c r="S243" s="27" t="str">
        <f t="shared" si="31"/>
        <v>S</v>
      </c>
      <c r="T243" s="26">
        <v>4.62</v>
      </c>
      <c r="U243" s="27" t="str">
        <f t="shared" si="32"/>
        <v>S</v>
      </c>
      <c r="V243" s="26">
        <v>21.12</v>
      </c>
      <c r="W243" s="27" t="str">
        <f t="shared" si="33"/>
        <v>S</v>
      </c>
      <c r="X243" s="26">
        <v>15.34</v>
      </c>
      <c r="Y243" s="27" t="str">
        <f t="shared" si="34"/>
        <v>S</v>
      </c>
    </row>
    <row r="244" spans="1:25" ht="18" customHeight="1" x14ac:dyDescent="0.25">
      <c r="A244" s="25">
        <v>3090</v>
      </c>
      <c r="B244" s="54" t="s">
        <v>575</v>
      </c>
      <c r="C244" s="59" t="s">
        <v>506</v>
      </c>
      <c r="D244" s="57" t="s">
        <v>535</v>
      </c>
      <c r="E244" s="48"/>
      <c r="F244" s="40" t="s">
        <v>507</v>
      </c>
      <c r="G244" s="40" t="s">
        <v>508</v>
      </c>
      <c r="H244" s="47">
        <v>576</v>
      </c>
      <c r="I244" s="36" t="s">
        <v>41</v>
      </c>
      <c r="J244" s="37">
        <v>7.8</v>
      </c>
      <c r="K244" s="38">
        <v>0.61</v>
      </c>
      <c r="L244" s="26">
        <v>0.56000000000000005</v>
      </c>
      <c r="M244" s="27" t="str">
        <f t="shared" si="28"/>
        <v>M</v>
      </c>
      <c r="N244" s="26">
        <v>27.65</v>
      </c>
      <c r="O244" s="27" t="str">
        <f t="shared" si="29"/>
        <v>H</v>
      </c>
      <c r="P244" s="38">
        <v>410.77440000000007</v>
      </c>
      <c r="Q244" s="27" t="str">
        <f t="shared" si="30"/>
        <v>H</v>
      </c>
      <c r="R244" s="26">
        <v>0.62</v>
      </c>
      <c r="S244" s="27" t="str">
        <f t="shared" si="31"/>
        <v>S</v>
      </c>
      <c r="T244" s="26">
        <v>4.3440000000000003</v>
      </c>
      <c r="U244" s="27" t="str">
        <f t="shared" si="32"/>
        <v>S</v>
      </c>
      <c r="V244" s="26">
        <v>19.690000000000001</v>
      </c>
      <c r="W244" s="27" t="str">
        <f t="shared" si="33"/>
        <v>S</v>
      </c>
      <c r="X244" s="26">
        <v>15.63</v>
      </c>
      <c r="Y244" s="27" t="str">
        <f t="shared" si="34"/>
        <v>S</v>
      </c>
    </row>
    <row r="245" spans="1:25" ht="18" customHeight="1" x14ac:dyDescent="0.25">
      <c r="A245" s="25">
        <v>3091</v>
      </c>
      <c r="B245" s="54" t="s">
        <v>576</v>
      </c>
      <c r="C245" s="48" t="s">
        <v>577</v>
      </c>
      <c r="D245" s="55" t="s">
        <v>535</v>
      </c>
      <c r="E245" s="55" t="s">
        <v>512</v>
      </c>
      <c r="F245" s="40" t="s">
        <v>507</v>
      </c>
      <c r="G245" s="40" t="s">
        <v>508</v>
      </c>
      <c r="H245" s="55" t="s">
        <v>578</v>
      </c>
      <c r="I245" s="36" t="s">
        <v>41</v>
      </c>
      <c r="J245" s="37">
        <v>7.9</v>
      </c>
      <c r="K245" s="38">
        <v>0.59</v>
      </c>
      <c r="L245" s="27">
        <v>0.77</v>
      </c>
      <c r="M245" s="27" t="str">
        <f t="shared" si="28"/>
        <v>H</v>
      </c>
      <c r="N245" s="26">
        <v>28.31</v>
      </c>
      <c r="O245" s="27" t="str">
        <f t="shared" si="29"/>
        <v>H</v>
      </c>
      <c r="P245" s="38">
        <v>446.51520000000005</v>
      </c>
      <c r="Q245" s="27" t="str">
        <f t="shared" si="30"/>
        <v>H</v>
      </c>
      <c r="R245" s="26">
        <v>0.82</v>
      </c>
      <c r="S245" s="27" t="str">
        <f t="shared" si="31"/>
        <v>S</v>
      </c>
      <c r="T245" s="26">
        <v>4.8259999999999996</v>
      </c>
      <c r="U245" s="27" t="str">
        <f t="shared" si="32"/>
        <v>S</v>
      </c>
      <c r="V245" s="26">
        <v>23.22</v>
      </c>
      <c r="W245" s="27" t="str">
        <f t="shared" si="33"/>
        <v>S</v>
      </c>
      <c r="X245" s="26">
        <v>15.96</v>
      </c>
      <c r="Y245" s="27" t="str">
        <f t="shared" si="34"/>
        <v>S</v>
      </c>
    </row>
    <row r="246" spans="1:25" ht="18" customHeight="1" x14ac:dyDescent="0.25">
      <c r="A246" s="25">
        <v>3092</v>
      </c>
      <c r="B246" s="58" t="s">
        <v>543</v>
      </c>
      <c r="C246" s="58" t="s">
        <v>544</v>
      </c>
      <c r="D246" s="48" t="s">
        <v>545</v>
      </c>
      <c r="E246" s="48"/>
      <c r="F246" s="40" t="s">
        <v>507</v>
      </c>
      <c r="G246" s="40" t="s">
        <v>508</v>
      </c>
      <c r="H246" s="57" t="s">
        <v>546</v>
      </c>
      <c r="I246" s="36" t="s">
        <v>41</v>
      </c>
      <c r="J246" s="37">
        <v>7.8</v>
      </c>
      <c r="K246" s="38">
        <v>0.64</v>
      </c>
      <c r="L246" s="27">
        <v>0.82</v>
      </c>
      <c r="M246" s="27" t="str">
        <f t="shared" si="28"/>
        <v>H</v>
      </c>
      <c r="N246" s="26">
        <v>26.87</v>
      </c>
      <c r="O246" s="27" t="str">
        <f t="shared" si="29"/>
        <v>H</v>
      </c>
      <c r="P246" s="38">
        <v>411.86239999999998</v>
      </c>
      <c r="Q246" s="27" t="str">
        <f t="shared" si="30"/>
        <v>H</v>
      </c>
      <c r="R246" s="26">
        <v>0.68</v>
      </c>
      <c r="S246" s="27" t="str">
        <f t="shared" si="31"/>
        <v>S</v>
      </c>
      <c r="T246" s="26">
        <v>5.3540000000000001</v>
      </c>
      <c r="U246" s="27" t="str">
        <f t="shared" si="32"/>
        <v>S</v>
      </c>
      <c r="V246" s="26">
        <v>22.36</v>
      </c>
      <c r="W246" s="27" t="str">
        <f t="shared" si="33"/>
        <v>S</v>
      </c>
      <c r="X246" s="26">
        <v>16.79</v>
      </c>
      <c r="Y246" s="27" t="str">
        <f t="shared" si="34"/>
        <v>S</v>
      </c>
    </row>
    <row r="247" spans="1:25" ht="18" customHeight="1" x14ac:dyDescent="0.25">
      <c r="A247" s="25">
        <v>3093</v>
      </c>
      <c r="B247" s="54" t="s">
        <v>579</v>
      </c>
      <c r="C247" s="55" t="s">
        <v>580</v>
      </c>
      <c r="D247" s="55" t="s">
        <v>535</v>
      </c>
      <c r="E247" s="55" t="s">
        <v>512</v>
      </c>
      <c r="F247" s="40" t="s">
        <v>507</v>
      </c>
      <c r="G247" s="40" t="s">
        <v>508</v>
      </c>
      <c r="H247" s="46">
        <v>662</v>
      </c>
      <c r="I247" s="36" t="s">
        <v>41</v>
      </c>
      <c r="J247" s="37">
        <v>7.8</v>
      </c>
      <c r="K247" s="38">
        <v>0.66</v>
      </c>
      <c r="L247" s="27">
        <v>0.91</v>
      </c>
      <c r="M247" s="27" t="str">
        <f t="shared" si="28"/>
        <v>H</v>
      </c>
      <c r="N247" s="26">
        <v>28.54</v>
      </c>
      <c r="O247" s="27" t="str">
        <f t="shared" si="29"/>
        <v>H</v>
      </c>
      <c r="P247" s="38">
        <v>401.58080000000001</v>
      </c>
      <c r="Q247" s="27" t="str">
        <f t="shared" si="30"/>
        <v>H</v>
      </c>
      <c r="R247" s="26">
        <v>0.71199999999999997</v>
      </c>
      <c r="S247" s="27" t="str">
        <f t="shared" si="31"/>
        <v>S</v>
      </c>
      <c r="T247" s="26">
        <v>5.1920000000000002</v>
      </c>
      <c r="U247" s="27" t="str">
        <f t="shared" si="32"/>
        <v>S</v>
      </c>
      <c r="V247" s="26">
        <v>24.12</v>
      </c>
      <c r="W247" s="27" t="str">
        <f t="shared" si="33"/>
        <v>S</v>
      </c>
      <c r="X247" s="26">
        <v>16.12</v>
      </c>
      <c r="Y247" s="27" t="str">
        <f t="shared" si="34"/>
        <v>S</v>
      </c>
    </row>
    <row r="248" spans="1:25" ht="18" customHeight="1" x14ac:dyDescent="0.25">
      <c r="A248" s="25">
        <v>3094</v>
      </c>
      <c r="B248" s="54" t="s">
        <v>581</v>
      </c>
      <c r="C248" s="48" t="s">
        <v>582</v>
      </c>
      <c r="D248" s="48" t="s">
        <v>511</v>
      </c>
      <c r="E248" s="55" t="s">
        <v>512</v>
      </c>
      <c r="F248" s="40" t="s">
        <v>507</v>
      </c>
      <c r="G248" s="40" t="s">
        <v>508</v>
      </c>
      <c r="H248" s="55" t="s">
        <v>583</v>
      </c>
      <c r="I248" s="36" t="s">
        <v>41</v>
      </c>
      <c r="J248" s="37">
        <v>7.8</v>
      </c>
      <c r="K248" s="38">
        <v>0.57999999999999996</v>
      </c>
      <c r="L248" s="27">
        <v>0.78</v>
      </c>
      <c r="M248" s="27" t="str">
        <f t="shared" si="28"/>
        <v>H</v>
      </c>
      <c r="N248" s="26">
        <v>41.65</v>
      </c>
      <c r="O248" s="27" t="str">
        <f t="shared" si="29"/>
        <v>H</v>
      </c>
      <c r="P248" s="38">
        <v>425.68</v>
      </c>
      <c r="Q248" s="27" t="str">
        <f t="shared" si="30"/>
        <v>H</v>
      </c>
      <c r="R248" s="26">
        <v>0.73599999999999999</v>
      </c>
      <c r="S248" s="27" t="str">
        <f t="shared" si="31"/>
        <v>S</v>
      </c>
      <c r="T248" s="26">
        <v>5.7439999999999998</v>
      </c>
      <c r="U248" s="27" t="str">
        <f t="shared" si="32"/>
        <v>S</v>
      </c>
      <c r="V248" s="26">
        <v>22.1</v>
      </c>
      <c r="W248" s="27" t="str">
        <f t="shared" si="33"/>
        <v>S</v>
      </c>
      <c r="X248" s="26">
        <v>17.489999999999998</v>
      </c>
      <c r="Y248" s="27" t="str">
        <f t="shared" si="34"/>
        <v>S</v>
      </c>
    </row>
    <row r="249" spans="1:25" ht="18" customHeight="1" x14ac:dyDescent="0.25">
      <c r="A249" s="25">
        <v>3095</v>
      </c>
      <c r="B249" s="54" t="s">
        <v>584</v>
      </c>
      <c r="C249" s="58" t="s">
        <v>538</v>
      </c>
      <c r="D249" s="57" t="s">
        <v>516</v>
      </c>
      <c r="E249" s="57" t="s">
        <v>512</v>
      </c>
      <c r="F249" s="40" t="s">
        <v>507</v>
      </c>
      <c r="G249" s="40" t="s">
        <v>508</v>
      </c>
      <c r="H249" s="57" t="s">
        <v>585</v>
      </c>
      <c r="I249" s="36" t="s">
        <v>41</v>
      </c>
      <c r="J249" s="37">
        <v>7.9</v>
      </c>
      <c r="K249" s="38">
        <v>0.56000000000000005</v>
      </c>
      <c r="L249" s="27">
        <v>0.94</v>
      </c>
      <c r="M249" s="27" t="str">
        <f t="shared" si="28"/>
        <v>H</v>
      </c>
      <c r="N249" s="26">
        <v>34.979999999999997</v>
      </c>
      <c r="O249" s="27" t="str">
        <f t="shared" si="29"/>
        <v>H</v>
      </c>
      <c r="P249" s="38">
        <v>346.47360000000003</v>
      </c>
      <c r="Q249" s="27" t="str">
        <f t="shared" si="30"/>
        <v>H</v>
      </c>
      <c r="R249" s="26">
        <v>0.11799999999999999</v>
      </c>
      <c r="S249" s="27" t="str">
        <f t="shared" si="31"/>
        <v>D</v>
      </c>
      <c r="T249" s="26">
        <v>5.056</v>
      </c>
      <c r="U249" s="27" t="str">
        <f t="shared" si="32"/>
        <v>S</v>
      </c>
      <c r="V249" s="26">
        <v>22.9</v>
      </c>
      <c r="W249" s="27" t="str">
        <f t="shared" si="33"/>
        <v>S</v>
      </c>
      <c r="X249" s="26">
        <v>16.53</v>
      </c>
      <c r="Y249" s="27" t="str">
        <f t="shared" si="34"/>
        <v>S</v>
      </c>
    </row>
    <row r="250" spans="1:25" ht="18" customHeight="1" x14ac:dyDescent="0.25">
      <c r="A250" s="25">
        <v>3096</v>
      </c>
      <c r="B250" s="54" t="s">
        <v>586</v>
      </c>
      <c r="C250" s="55" t="s">
        <v>587</v>
      </c>
      <c r="D250" s="48" t="s">
        <v>588</v>
      </c>
      <c r="E250" s="48" t="s">
        <v>589</v>
      </c>
      <c r="F250" s="40" t="s">
        <v>507</v>
      </c>
      <c r="G250" s="40" t="s">
        <v>508</v>
      </c>
      <c r="H250" s="55" t="s">
        <v>590</v>
      </c>
      <c r="I250" s="36" t="s">
        <v>41</v>
      </c>
      <c r="J250" s="37">
        <v>7.8</v>
      </c>
      <c r="K250" s="38">
        <v>0.55000000000000004</v>
      </c>
      <c r="L250" s="27">
        <v>0.76</v>
      </c>
      <c r="M250" s="27" t="str">
        <f t="shared" si="28"/>
        <v>H</v>
      </c>
      <c r="N250" s="26">
        <v>39.54</v>
      </c>
      <c r="O250" s="27" t="str">
        <f t="shared" si="29"/>
        <v>H</v>
      </c>
      <c r="P250" s="38">
        <v>480.56960000000004</v>
      </c>
      <c r="Q250" s="27" t="str">
        <f t="shared" si="30"/>
        <v>H</v>
      </c>
      <c r="R250" s="26">
        <v>0.70599999999999996</v>
      </c>
      <c r="S250" s="27" t="str">
        <f t="shared" si="31"/>
        <v>S</v>
      </c>
      <c r="T250" s="26">
        <v>5.1920000000000002</v>
      </c>
      <c r="U250" s="27" t="str">
        <f t="shared" si="32"/>
        <v>S</v>
      </c>
      <c r="V250" s="26">
        <v>21.56</v>
      </c>
      <c r="W250" s="27" t="str">
        <f t="shared" si="33"/>
        <v>S</v>
      </c>
      <c r="X250" s="26">
        <v>17.260000000000002</v>
      </c>
      <c r="Y250" s="27" t="str">
        <f t="shared" si="34"/>
        <v>S</v>
      </c>
    </row>
    <row r="251" spans="1:25" ht="18" customHeight="1" x14ac:dyDescent="0.25">
      <c r="A251" s="25">
        <v>3097</v>
      </c>
      <c r="B251" s="54" t="s">
        <v>540</v>
      </c>
      <c r="C251" s="58" t="s">
        <v>541</v>
      </c>
      <c r="D251" s="58" t="s">
        <v>527</v>
      </c>
      <c r="E251" s="57" t="s">
        <v>512</v>
      </c>
      <c r="F251" s="40" t="s">
        <v>507</v>
      </c>
      <c r="G251" s="40" t="s">
        <v>508</v>
      </c>
      <c r="H251" s="57" t="s">
        <v>542</v>
      </c>
      <c r="I251" s="36" t="s">
        <v>41</v>
      </c>
      <c r="J251" s="37">
        <v>7.8</v>
      </c>
      <c r="K251" s="38">
        <v>0.67</v>
      </c>
      <c r="L251" s="26">
        <v>0.81600000000000006</v>
      </c>
      <c r="M251" s="27" t="str">
        <f t="shared" si="28"/>
        <v>H</v>
      </c>
      <c r="N251" s="26">
        <v>45.24</v>
      </c>
      <c r="O251" s="27" t="str">
        <f t="shared" si="29"/>
        <v>H</v>
      </c>
      <c r="P251" s="38">
        <v>396.41280000000006</v>
      </c>
      <c r="Q251" s="27" t="str">
        <f t="shared" si="30"/>
        <v>H</v>
      </c>
      <c r="R251" s="26">
        <v>1.0640000000000001</v>
      </c>
      <c r="S251" s="27" t="str">
        <f t="shared" si="31"/>
        <v>S</v>
      </c>
      <c r="T251" s="26">
        <v>5.6059999999999999</v>
      </c>
      <c r="U251" s="27" t="str">
        <f t="shared" si="32"/>
        <v>S</v>
      </c>
      <c r="V251" s="26">
        <v>24.98</v>
      </c>
      <c r="W251" s="27" t="str">
        <f t="shared" si="33"/>
        <v>S</v>
      </c>
      <c r="X251" s="26">
        <v>18.14</v>
      </c>
      <c r="Y251" s="27" t="str">
        <f t="shared" si="34"/>
        <v>S</v>
      </c>
    </row>
    <row r="252" spans="1:25" ht="18" customHeight="1" x14ac:dyDescent="0.25">
      <c r="A252" s="25">
        <v>3098</v>
      </c>
      <c r="B252" s="54" t="s">
        <v>591</v>
      </c>
      <c r="C252" s="48" t="s">
        <v>592</v>
      </c>
      <c r="D252" s="48" t="s">
        <v>511</v>
      </c>
      <c r="E252" s="55" t="s">
        <v>512</v>
      </c>
      <c r="F252" s="40" t="s">
        <v>507</v>
      </c>
      <c r="G252" s="40" t="s">
        <v>508</v>
      </c>
      <c r="H252" s="46">
        <v>668</v>
      </c>
      <c r="I252" s="36" t="s">
        <v>41</v>
      </c>
      <c r="J252" s="37">
        <v>7.7</v>
      </c>
      <c r="K252" s="38">
        <v>0.54</v>
      </c>
      <c r="L252" s="26">
        <v>0.81600000000000006</v>
      </c>
      <c r="M252" s="27" t="str">
        <f t="shared" si="28"/>
        <v>H</v>
      </c>
      <c r="N252" s="26">
        <v>38.65</v>
      </c>
      <c r="O252" s="27" t="str">
        <f t="shared" si="29"/>
        <v>H</v>
      </c>
      <c r="P252" s="38">
        <v>457.72160000000002</v>
      </c>
      <c r="Q252" s="27" t="str">
        <f t="shared" si="30"/>
        <v>H</v>
      </c>
      <c r="R252" s="26">
        <v>0.65800000000000003</v>
      </c>
      <c r="S252" s="27" t="str">
        <f t="shared" si="31"/>
        <v>S</v>
      </c>
      <c r="T252" s="26">
        <v>4.8479999999999999</v>
      </c>
      <c r="U252" s="27" t="str">
        <f t="shared" si="32"/>
        <v>S</v>
      </c>
      <c r="V252" s="26">
        <v>21.08</v>
      </c>
      <c r="W252" s="27" t="str">
        <f t="shared" si="33"/>
        <v>S</v>
      </c>
      <c r="X252" s="26">
        <v>15.04</v>
      </c>
      <c r="Y252" s="27" t="str">
        <f t="shared" si="34"/>
        <v>S</v>
      </c>
    </row>
    <row r="253" spans="1:25" ht="18" customHeight="1" x14ac:dyDescent="0.25">
      <c r="A253" s="25">
        <v>3099</v>
      </c>
      <c r="B253" s="58" t="s">
        <v>593</v>
      </c>
      <c r="C253" s="57" t="s">
        <v>519</v>
      </c>
      <c r="D253" s="57" t="s">
        <v>520</v>
      </c>
      <c r="E253" s="48"/>
      <c r="F253" s="40" t="s">
        <v>507</v>
      </c>
      <c r="G253" s="40" t="s">
        <v>508</v>
      </c>
      <c r="H253" s="48" t="s">
        <v>594</v>
      </c>
      <c r="I253" s="36" t="s">
        <v>41</v>
      </c>
      <c r="J253" s="37">
        <v>8</v>
      </c>
      <c r="K253" s="38">
        <v>0.59</v>
      </c>
      <c r="L253" s="26">
        <v>0.81600000000000006</v>
      </c>
      <c r="M253" s="27" t="str">
        <f t="shared" si="28"/>
        <v>H</v>
      </c>
      <c r="N253" s="26">
        <v>55.399680000000004</v>
      </c>
      <c r="O253" s="39" t="str">
        <f t="shared" si="29"/>
        <v>H</v>
      </c>
      <c r="P253" s="38">
        <v>430.41280000000006</v>
      </c>
      <c r="Q253" s="27" t="str">
        <f t="shared" si="30"/>
        <v>H</v>
      </c>
      <c r="R253" s="26">
        <v>0.74199999999999999</v>
      </c>
      <c r="S253" s="27" t="str">
        <f t="shared" si="31"/>
        <v>S</v>
      </c>
      <c r="T253" s="26">
        <v>4.8019999999999996</v>
      </c>
      <c r="U253" s="27" t="str">
        <f t="shared" si="32"/>
        <v>S</v>
      </c>
      <c r="V253" s="26">
        <v>20.86</v>
      </c>
      <c r="W253" s="27" t="str">
        <f t="shared" si="33"/>
        <v>S</v>
      </c>
      <c r="X253" s="26">
        <v>15.47</v>
      </c>
      <c r="Y253" s="27" t="str">
        <f t="shared" si="34"/>
        <v>S</v>
      </c>
    </row>
    <row r="254" spans="1:25" ht="18" customHeight="1" x14ac:dyDescent="0.25">
      <c r="A254" s="25">
        <v>3100</v>
      </c>
      <c r="B254" s="54" t="s">
        <v>595</v>
      </c>
      <c r="C254" s="57" t="s">
        <v>555</v>
      </c>
      <c r="D254" s="57" t="s">
        <v>516</v>
      </c>
      <c r="E254" s="58" t="s">
        <v>596</v>
      </c>
      <c r="F254" s="40" t="s">
        <v>507</v>
      </c>
      <c r="G254" s="40" t="s">
        <v>508</v>
      </c>
      <c r="H254" s="47">
        <v>558</v>
      </c>
      <c r="I254" s="36" t="s">
        <v>41</v>
      </c>
      <c r="J254" s="37">
        <v>7.9</v>
      </c>
      <c r="K254" s="38">
        <v>0.57999999999999996</v>
      </c>
      <c r="L254" s="26">
        <v>0.81600000000000006</v>
      </c>
      <c r="M254" s="27" t="str">
        <f t="shared" si="28"/>
        <v>H</v>
      </c>
      <c r="N254" s="26">
        <v>61.04224</v>
      </c>
      <c r="O254" s="39" t="str">
        <f t="shared" si="29"/>
        <v>H</v>
      </c>
      <c r="P254" s="38">
        <v>381.61600000000004</v>
      </c>
      <c r="Q254" s="27" t="str">
        <f t="shared" si="30"/>
        <v>H</v>
      </c>
      <c r="R254" s="26">
        <v>0.82</v>
      </c>
      <c r="S254" s="27" t="str">
        <f t="shared" si="31"/>
        <v>S</v>
      </c>
      <c r="T254" s="26">
        <v>5.17</v>
      </c>
      <c r="U254" s="27" t="str">
        <f t="shared" si="32"/>
        <v>S</v>
      </c>
      <c r="V254" s="26">
        <v>22.52</v>
      </c>
      <c r="W254" s="27" t="str">
        <f t="shared" si="33"/>
        <v>S</v>
      </c>
      <c r="X254" s="26">
        <v>16.79</v>
      </c>
      <c r="Y254" s="27" t="str">
        <f t="shared" si="34"/>
        <v>S</v>
      </c>
    </row>
    <row r="255" spans="1:25" ht="18" customHeight="1" x14ac:dyDescent="0.25">
      <c r="A255" s="25">
        <v>3101</v>
      </c>
      <c r="B255" s="54" t="s">
        <v>597</v>
      </c>
      <c r="C255" s="48" t="s">
        <v>598</v>
      </c>
      <c r="D255" s="55" t="s">
        <v>516</v>
      </c>
      <c r="E255" s="55" t="s">
        <v>512</v>
      </c>
      <c r="F255" s="40" t="s">
        <v>507</v>
      </c>
      <c r="G255" s="40" t="s">
        <v>508</v>
      </c>
      <c r="H255" s="46">
        <v>583</v>
      </c>
      <c r="I255" s="36" t="s">
        <v>41</v>
      </c>
      <c r="J255" s="37">
        <v>7.9</v>
      </c>
      <c r="K255" s="38">
        <v>0.56999999999999995</v>
      </c>
      <c r="L255" s="26">
        <v>0.81600000000000006</v>
      </c>
      <c r="M255" s="27" t="str">
        <f t="shared" si="28"/>
        <v>H</v>
      </c>
      <c r="N255" s="26">
        <v>40.52384</v>
      </c>
      <c r="O255" s="39" t="str">
        <f t="shared" si="29"/>
        <v>H</v>
      </c>
      <c r="P255" s="38">
        <v>442.97920000000005</v>
      </c>
      <c r="Q255" s="27" t="str">
        <f t="shared" si="30"/>
        <v>H</v>
      </c>
      <c r="R255" s="26">
        <v>0.7</v>
      </c>
      <c r="S255" s="27" t="str">
        <f t="shared" si="31"/>
        <v>S</v>
      </c>
      <c r="T255" s="26">
        <v>4.7119999999999997</v>
      </c>
      <c r="U255" s="27" t="str">
        <f t="shared" si="32"/>
        <v>S</v>
      </c>
      <c r="V255" s="26">
        <v>21.5</v>
      </c>
      <c r="W255" s="27" t="str">
        <f t="shared" si="33"/>
        <v>S</v>
      </c>
      <c r="X255" s="26">
        <v>15.28</v>
      </c>
      <c r="Y255" s="27" t="str">
        <f t="shared" si="34"/>
        <v>S</v>
      </c>
    </row>
    <row r="256" spans="1:25" ht="18" customHeight="1" x14ac:dyDescent="0.25">
      <c r="A256" s="25">
        <v>3102</v>
      </c>
      <c r="B256" s="57" t="s">
        <v>564</v>
      </c>
      <c r="C256" s="58" t="s">
        <v>565</v>
      </c>
      <c r="D256" s="48" t="s">
        <v>566</v>
      </c>
      <c r="E256" s="57" t="s">
        <v>512</v>
      </c>
      <c r="F256" s="40" t="s">
        <v>507</v>
      </c>
      <c r="G256" s="40" t="s">
        <v>508</v>
      </c>
      <c r="H256" s="57" t="s">
        <v>567</v>
      </c>
      <c r="I256" s="36" t="s">
        <v>41</v>
      </c>
      <c r="J256" s="37">
        <v>7.9</v>
      </c>
      <c r="K256" s="38">
        <v>0.41</v>
      </c>
      <c r="L256" s="26">
        <v>0.81600000000000006</v>
      </c>
      <c r="M256" s="27" t="str">
        <f t="shared" si="28"/>
        <v>H</v>
      </c>
      <c r="N256" s="26">
        <v>47.192320000000002</v>
      </c>
      <c r="O256" s="39" t="str">
        <f t="shared" si="29"/>
        <v>H</v>
      </c>
      <c r="P256" s="38">
        <v>428.01920000000007</v>
      </c>
      <c r="Q256" s="27" t="str">
        <f t="shared" si="30"/>
        <v>H</v>
      </c>
      <c r="R256" s="26">
        <v>0.65</v>
      </c>
      <c r="S256" s="27" t="str">
        <f t="shared" si="31"/>
        <v>S</v>
      </c>
      <c r="T256" s="26">
        <v>3.25</v>
      </c>
      <c r="U256" s="27" t="str">
        <f t="shared" si="32"/>
        <v>S</v>
      </c>
      <c r="V256" s="26">
        <v>20.12</v>
      </c>
      <c r="W256" s="27" t="str">
        <f t="shared" si="33"/>
        <v>S</v>
      </c>
      <c r="X256" s="26">
        <v>14.52</v>
      </c>
      <c r="Y256" s="27" t="str">
        <f t="shared" si="34"/>
        <v>S</v>
      </c>
    </row>
    <row r="257" spans="1:25" ht="18" customHeight="1" x14ac:dyDescent="0.25">
      <c r="A257" s="25">
        <v>3103</v>
      </c>
      <c r="B257" s="54" t="s">
        <v>599</v>
      </c>
      <c r="C257" s="55" t="s">
        <v>600</v>
      </c>
      <c r="D257" s="55" t="s">
        <v>535</v>
      </c>
      <c r="E257" s="55" t="s">
        <v>512</v>
      </c>
      <c r="F257" s="40" t="s">
        <v>507</v>
      </c>
      <c r="G257" s="40" t="s">
        <v>508</v>
      </c>
      <c r="H257" s="46">
        <v>581</v>
      </c>
      <c r="I257" s="36" t="s">
        <v>41</v>
      </c>
      <c r="J257" s="37">
        <v>7.8</v>
      </c>
      <c r="K257" s="38">
        <v>0.66</v>
      </c>
      <c r="L257" s="26">
        <v>0.81600000000000006</v>
      </c>
      <c r="M257" s="27" t="str">
        <f t="shared" si="28"/>
        <v>H</v>
      </c>
      <c r="N257" s="26">
        <v>34.368320000000004</v>
      </c>
      <c r="O257" s="39" t="str">
        <f t="shared" si="29"/>
        <v>H</v>
      </c>
      <c r="P257" s="38">
        <v>389.55840000000001</v>
      </c>
      <c r="Q257" s="27" t="str">
        <f t="shared" si="30"/>
        <v>H</v>
      </c>
      <c r="R257" s="26">
        <v>0.61799999999999999</v>
      </c>
      <c r="S257" s="27" t="str">
        <f t="shared" si="31"/>
        <v>S</v>
      </c>
      <c r="T257" s="26">
        <v>4.7560000000000002</v>
      </c>
      <c r="U257" s="27" t="str">
        <f t="shared" si="32"/>
        <v>S</v>
      </c>
      <c r="V257" s="26">
        <v>22.42</v>
      </c>
      <c r="W257" s="27" t="str">
        <f t="shared" si="33"/>
        <v>S</v>
      </c>
      <c r="X257" s="26">
        <v>16.22</v>
      </c>
      <c r="Y257" s="27" t="str">
        <f t="shared" si="34"/>
        <v>S</v>
      </c>
    </row>
    <row r="258" spans="1:25" ht="18" customHeight="1" x14ac:dyDescent="0.25">
      <c r="A258" s="25">
        <v>3104</v>
      </c>
      <c r="B258" s="58" t="s">
        <v>601</v>
      </c>
      <c r="C258" s="55" t="s">
        <v>602</v>
      </c>
      <c r="D258" s="57" t="s">
        <v>516</v>
      </c>
      <c r="E258" s="57" t="s">
        <v>512</v>
      </c>
      <c r="F258" s="40" t="s">
        <v>507</v>
      </c>
      <c r="G258" s="40" t="s">
        <v>508</v>
      </c>
      <c r="H258" s="57" t="s">
        <v>603</v>
      </c>
      <c r="I258" s="36" t="s">
        <v>41</v>
      </c>
      <c r="J258" s="37">
        <v>7.8</v>
      </c>
      <c r="K258" s="38">
        <v>0.61</v>
      </c>
      <c r="L258" s="26">
        <v>0.81600000000000006</v>
      </c>
      <c r="M258" s="27" t="str">
        <f t="shared" si="28"/>
        <v>H</v>
      </c>
      <c r="N258" s="26">
        <v>37.959040000000002</v>
      </c>
      <c r="O258" s="39" t="str">
        <f t="shared" si="29"/>
        <v>H</v>
      </c>
      <c r="P258" s="38">
        <v>409.74079999999998</v>
      </c>
      <c r="Q258" s="27" t="str">
        <f t="shared" si="30"/>
        <v>H</v>
      </c>
      <c r="R258" s="26">
        <v>0.63400000000000001</v>
      </c>
      <c r="S258" s="27" t="str">
        <f t="shared" si="31"/>
        <v>S</v>
      </c>
      <c r="T258" s="26">
        <v>5.1920000000000002</v>
      </c>
      <c r="U258" s="27" t="str">
        <f t="shared" si="32"/>
        <v>S</v>
      </c>
      <c r="V258" s="26">
        <v>23.1</v>
      </c>
      <c r="W258" s="27" t="str">
        <f t="shared" si="33"/>
        <v>S</v>
      </c>
      <c r="X258" s="26">
        <v>16.77</v>
      </c>
      <c r="Y258" s="27" t="str">
        <f t="shared" si="34"/>
        <v>S</v>
      </c>
    </row>
    <row r="259" spans="1:25" ht="18" customHeight="1" x14ac:dyDescent="0.25">
      <c r="A259" s="25">
        <v>3105</v>
      </c>
      <c r="B259" s="58" t="s">
        <v>604</v>
      </c>
      <c r="C259" s="57" t="s">
        <v>605</v>
      </c>
      <c r="D259" s="57" t="s">
        <v>606</v>
      </c>
      <c r="E259" s="48"/>
      <c r="F259" s="40" t="s">
        <v>507</v>
      </c>
      <c r="G259" s="40" t="s">
        <v>508</v>
      </c>
      <c r="H259" s="48" t="s">
        <v>607</v>
      </c>
      <c r="I259" s="36" t="s">
        <v>41</v>
      </c>
      <c r="J259" s="37">
        <v>7.9</v>
      </c>
      <c r="K259" s="38">
        <v>0.57999999999999996</v>
      </c>
      <c r="L259" s="26">
        <v>0.81600000000000006</v>
      </c>
      <c r="M259" s="27" t="str">
        <f t="shared" si="28"/>
        <v>H</v>
      </c>
      <c r="N259" s="26">
        <v>35.907200000000003</v>
      </c>
      <c r="O259" s="39" t="str">
        <f t="shared" si="29"/>
        <v>H</v>
      </c>
      <c r="P259" s="38">
        <v>445.64480000000003</v>
      </c>
      <c r="Q259" s="27" t="str">
        <f t="shared" si="30"/>
        <v>H</v>
      </c>
      <c r="R259" s="26">
        <v>0.65800000000000003</v>
      </c>
      <c r="S259" s="27" t="str">
        <f t="shared" si="31"/>
        <v>S</v>
      </c>
      <c r="T259" s="26">
        <v>5.0780000000000003</v>
      </c>
      <c r="U259" s="27" t="str">
        <f t="shared" si="32"/>
        <v>S</v>
      </c>
      <c r="V259" s="26">
        <v>22.26</v>
      </c>
      <c r="W259" s="27" t="str">
        <f t="shared" si="33"/>
        <v>S</v>
      </c>
      <c r="X259" s="26">
        <v>16.55</v>
      </c>
      <c r="Y259" s="27" t="str">
        <f t="shared" si="34"/>
        <v>S</v>
      </c>
    </row>
    <row r="260" spans="1:25" ht="18" customHeight="1" x14ac:dyDescent="0.25">
      <c r="A260" s="25">
        <v>3106</v>
      </c>
      <c r="B260" s="54" t="s">
        <v>608</v>
      </c>
      <c r="C260" s="55" t="s">
        <v>609</v>
      </c>
      <c r="D260" s="48" t="s">
        <v>511</v>
      </c>
      <c r="E260" s="55" t="s">
        <v>512</v>
      </c>
      <c r="F260" s="40" t="s">
        <v>507</v>
      </c>
      <c r="G260" s="40" t="s">
        <v>508</v>
      </c>
      <c r="H260" s="46">
        <v>646</v>
      </c>
      <c r="I260" s="36" t="s">
        <v>41</v>
      </c>
      <c r="J260" s="37">
        <v>7.8</v>
      </c>
      <c r="K260" s="38">
        <v>0.53</v>
      </c>
      <c r="L260" s="26">
        <v>0.81600000000000006</v>
      </c>
      <c r="M260" s="27" t="str">
        <f t="shared" si="28"/>
        <v>H</v>
      </c>
      <c r="N260" s="26">
        <v>36.933120000000002</v>
      </c>
      <c r="O260" s="39" t="str">
        <f t="shared" si="29"/>
        <v>H</v>
      </c>
      <c r="P260" s="38">
        <v>434.05760000000009</v>
      </c>
      <c r="Q260" s="27" t="str">
        <f t="shared" si="30"/>
        <v>H</v>
      </c>
      <c r="R260" s="26">
        <v>0.63400000000000001</v>
      </c>
      <c r="S260" s="27" t="str">
        <f t="shared" si="31"/>
        <v>S</v>
      </c>
      <c r="T260" s="26">
        <v>4.8479999999999999</v>
      </c>
      <c r="U260" s="27" t="str">
        <f t="shared" si="32"/>
        <v>S</v>
      </c>
      <c r="V260" s="26">
        <v>23.16</v>
      </c>
      <c r="W260" s="27" t="str">
        <f t="shared" si="33"/>
        <v>S</v>
      </c>
      <c r="X260" s="26">
        <v>16.77</v>
      </c>
      <c r="Y260" s="27" t="str">
        <f t="shared" si="34"/>
        <v>S</v>
      </c>
    </row>
    <row r="261" spans="1:25" ht="18" customHeight="1" x14ac:dyDescent="0.25">
      <c r="A261" s="25">
        <v>3107</v>
      </c>
      <c r="B261" s="54" t="s">
        <v>610</v>
      </c>
      <c r="C261" s="57" t="s">
        <v>611</v>
      </c>
      <c r="D261" s="57" t="s">
        <v>516</v>
      </c>
      <c r="E261" s="57" t="s">
        <v>512</v>
      </c>
      <c r="F261" s="40" t="s">
        <v>507</v>
      </c>
      <c r="G261" s="40" t="s">
        <v>508</v>
      </c>
      <c r="H261" s="47">
        <v>583</v>
      </c>
      <c r="I261" s="36" t="s">
        <v>41</v>
      </c>
      <c r="J261" s="37">
        <v>7.9</v>
      </c>
      <c r="K261" s="38">
        <v>0.51</v>
      </c>
      <c r="L261" s="26">
        <v>0.81600000000000006</v>
      </c>
      <c r="M261" s="27" t="str">
        <f t="shared" si="28"/>
        <v>H</v>
      </c>
      <c r="N261" s="26">
        <v>43.088640000000005</v>
      </c>
      <c r="O261" s="39" t="str">
        <f t="shared" si="29"/>
        <v>H</v>
      </c>
      <c r="P261" s="38">
        <v>421.05600000000004</v>
      </c>
      <c r="Q261" s="27" t="str">
        <f t="shared" si="30"/>
        <v>H</v>
      </c>
      <c r="R261" s="26">
        <v>0.68</v>
      </c>
      <c r="S261" s="27" t="str">
        <f t="shared" si="31"/>
        <v>S</v>
      </c>
      <c r="T261" s="26">
        <v>4.6879999999999997</v>
      </c>
      <c r="U261" s="27" t="str">
        <f t="shared" si="32"/>
        <v>S</v>
      </c>
      <c r="V261" s="26">
        <v>22.94</v>
      </c>
      <c r="W261" s="27" t="str">
        <f t="shared" si="33"/>
        <v>S</v>
      </c>
      <c r="X261" s="26">
        <v>15.65</v>
      </c>
      <c r="Y261" s="27" t="str">
        <f t="shared" si="34"/>
        <v>S</v>
      </c>
    </row>
    <row r="262" spans="1:25" ht="18" customHeight="1" x14ac:dyDescent="0.25">
      <c r="A262" s="25">
        <v>3108</v>
      </c>
      <c r="B262" s="54" t="s">
        <v>612</v>
      </c>
      <c r="C262" s="55" t="s">
        <v>580</v>
      </c>
      <c r="D262" s="55" t="s">
        <v>613</v>
      </c>
      <c r="E262" s="55" t="s">
        <v>512</v>
      </c>
      <c r="F262" s="40" t="s">
        <v>507</v>
      </c>
      <c r="G262" s="40" t="s">
        <v>508</v>
      </c>
      <c r="H262" s="46">
        <v>637</v>
      </c>
      <c r="I262" s="36" t="s">
        <v>41</v>
      </c>
      <c r="J262" s="37">
        <v>8</v>
      </c>
      <c r="K262" s="38">
        <v>0.54</v>
      </c>
      <c r="L262" s="26">
        <v>0.81600000000000006</v>
      </c>
      <c r="M262" s="27" t="str">
        <f t="shared" si="28"/>
        <v>H</v>
      </c>
      <c r="N262" s="26">
        <v>48.731200000000001</v>
      </c>
      <c r="O262" s="39" t="str">
        <f t="shared" si="29"/>
        <v>H</v>
      </c>
      <c r="P262" s="38">
        <v>450.59520000000003</v>
      </c>
      <c r="Q262" s="27" t="str">
        <f t="shared" si="30"/>
        <v>H</v>
      </c>
      <c r="R262" s="26">
        <v>0.68</v>
      </c>
      <c r="S262" s="27" t="str">
        <f t="shared" si="31"/>
        <v>S</v>
      </c>
      <c r="T262" s="26">
        <v>5.1459999999999999</v>
      </c>
      <c r="U262" s="27" t="str">
        <f t="shared" si="32"/>
        <v>S</v>
      </c>
      <c r="V262" s="26">
        <v>22.62</v>
      </c>
      <c r="W262" s="27" t="str">
        <f t="shared" si="33"/>
        <v>S</v>
      </c>
      <c r="X262" s="26">
        <v>16.71</v>
      </c>
      <c r="Y262" s="27" t="str">
        <f t="shared" si="34"/>
        <v>S</v>
      </c>
    </row>
    <row r="263" spans="1:25" ht="18" customHeight="1" x14ac:dyDescent="0.25">
      <c r="A263" s="25">
        <v>3109</v>
      </c>
      <c r="B263" s="58" t="s">
        <v>614</v>
      </c>
      <c r="C263" s="57" t="s">
        <v>615</v>
      </c>
      <c r="D263" s="58" t="s">
        <v>616</v>
      </c>
      <c r="E263" s="58" t="s">
        <v>617</v>
      </c>
      <c r="F263" s="40" t="s">
        <v>507</v>
      </c>
      <c r="G263" s="40" t="s">
        <v>508</v>
      </c>
      <c r="H263" s="57" t="s">
        <v>618</v>
      </c>
      <c r="I263" s="36" t="s">
        <v>41</v>
      </c>
      <c r="J263" s="37">
        <v>7.9</v>
      </c>
      <c r="K263" s="38">
        <v>0.49</v>
      </c>
      <c r="L263" s="26">
        <v>0.95200000000000007</v>
      </c>
      <c r="M263" s="27" t="str">
        <f t="shared" si="28"/>
        <v>H</v>
      </c>
      <c r="N263" s="26">
        <v>37.959040000000002</v>
      </c>
      <c r="O263" s="39" t="str">
        <f t="shared" si="29"/>
        <v>H</v>
      </c>
      <c r="P263" s="38">
        <v>378.84160000000003</v>
      </c>
      <c r="Q263" s="27" t="str">
        <f t="shared" si="30"/>
        <v>H</v>
      </c>
      <c r="R263" s="26">
        <v>0.64</v>
      </c>
      <c r="S263" s="27" t="str">
        <f t="shared" si="31"/>
        <v>S</v>
      </c>
      <c r="T263" s="26">
        <v>5.2160000000000002</v>
      </c>
      <c r="U263" s="27" t="str">
        <f t="shared" si="32"/>
        <v>S</v>
      </c>
      <c r="V263" s="26">
        <v>22.42</v>
      </c>
      <c r="W263" s="27" t="str">
        <f t="shared" si="33"/>
        <v>S</v>
      </c>
      <c r="X263" s="26">
        <v>16.93</v>
      </c>
      <c r="Y263" s="27" t="str">
        <f t="shared" si="34"/>
        <v>S</v>
      </c>
    </row>
    <row r="264" spans="1:25" ht="18" customHeight="1" x14ac:dyDescent="0.25">
      <c r="A264" s="25">
        <v>3110</v>
      </c>
      <c r="B264" s="54" t="s">
        <v>619</v>
      </c>
      <c r="C264" s="48" t="s">
        <v>620</v>
      </c>
      <c r="D264" s="55" t="s">
        <v>520</v>
      </c>
      <c r="E264" s="56"/>
      <c r="F264" s="40" t="s">
        <v>507</v>
      </c>
      <c r="G264" s="40" t="s">
        <v>508</v>
      </c>
      <c r="H264" s="48" t="s">
        <v>621</v>
      </c>
      <c r="I264" s="36" t="s">
        <v>41</v>
      </c>
      <c r="J264" s="37">
        <v>7.8</v>
      </c>
      <c r="K264" s="38">
        <v>0.59</v>
      </c>
      <c r="L264" s="26">
        <v>0.81600000000000006</v>
      </c>
      <c r="M264" s="27" t="str">
        <f t="shared" si="28"/>
        <v>H</v>
      </c>
      <c r="N264" s="26">
        <v>35.907200000000003</v>
      </c>
      <c r="O264" s="39" t="str">
        <f t="shared" si="29"/>
        <v>H</v>
      </c>
      <c r="P264" s="38">
        <v>397.66399999999999</v>
      </c>
      <c r="Q264" s="27" t="str">
        <f t="shared" si="30"/>
        <v>H</v>
      </c>
      <c r="R264" s="26">
        <v>0.92600000000000005</v>
      </c>
      <c r="S264" s="27" t="str">
        <f t="shared" si="31"/>
        <v>S</v>
      </c>
      <c r="T264" s="26">
        <v>5.468</v>
      </c>
      <c r="U264" s="27" t="str">
        <f t="shared" si="32"/>
        <v>S</v>
      </c>
      <c r="V264" s="26">
        <v>23.38</v>
      </c>
      <c r="W264" s="27" t="str">
        <f t="shared" si="33"/>
        <v>S</v>
      </c>
      <c r="X264" s="26">
        <v>18.2</v>
      </c>
      <c r="Y264" s="27" t="str">
        <f t="shared" si="34"/>
        <v>S</v>
      </c>
    </row>
    <row r="265" spans="1:25" ht="18" customHeight="1" x14ac:dyDescent="0.25">
      <c r="A265" s="25">
        <v>3111</v>
      </c>
      <c r="B265" s="55" t="s">
        <v>622</v>
      </c>
      <c r="C265" s="57" t="s">
        <v>623</v>
      </c>
      <c r="D265" s="48" t="s">
        <v>624</v>
      </c>
      <c r="E265" s="48"/>
      <c r="F265" s="40" t="s">
        <v>507</v>
      </c>
      <c r="G265" s="40" t="s">
        <v>508</v>
      </c>
      <c r="H265" s="57" t="s">
        <v>546</v>
      </c>
      <c r="I265" s="36" t="s">
        <v>41</v>
      </c>
      <c r="J265" s="37">
        <v>7.8</v>
      </c>
      <c r="K265" s="38">
        <v>0.56000000000000005</v>
      </c>
      <c r="L265" s="26">
        <v>0.95200000000000007</v>
      </c>
      <c r="M265" s="27" t="str">
        <f t="shared" si="28"/>
        <v>H</v>
      </c>
      <c r="N265" s="26">
        <v>34.881280000000004</v>
      </c>
      <c r="O265" s="39" t="str">
        <f t="shared" si="29"/>
        <v>H</v>
      </c>
      <c r="P265" s="38">
        <v>421.98079999999999</v>
      </c>
      <c r="Q265" s="27" t="str">
        <f t="shared" si="30"/>
        <v>H</v>
      </c>
      <c r="R265" s="26">
        <v>0.61199999999999999</v>
      </c>
      <c r="S265" s="27" t="str">
        <f t="shared" si="31"/>
        <v>S</v>
      </c>
      <c r="T265" s="26">
        <v>5.0999999999999996</v>
      </c>
      <c r="U265" s="27" t="str">
        <f t="shared" si="32"/>
        <v>S</v>
      </c>
      <c r="V265" s="26">
        <v>23.44</v>
      </c>
      <c r="W265" s="27" t="str">
        <f t="shared" si="33"/>
        <v>S</v>
      </c>
      <c r="X265" s="26">
        <v>17.96</v>
      </c>
      <c r="Y265" s="27" t="str">
        <f t="shared" si="34"/>
        <v>S</v>
      </c>
    </row>
    <row r="266" spans="1:25" ht="18" customHeight="1" x14ac:dyDescent="0.25">
      <c r="A266" s="25">
        <v>3112</v>
      </c>
      <c r="B266" s="58" t="s">
        <v>625</v>
      </c>
      <c r="C266" s="58" t="s">
        <v>626</v>
      </c>
      <c r="D266" s="48" t="s">
        <v>627</v>
      </c>
      <c r="E266" s="58" t="s">
        <v>596</v>
      </c>
      <c r="F266" s="40" t="s">
        <v>507</v>
      </c>
      <c r="G266" s="40" t="s">
        <v>508</v>
      </c>
      <c r="H266" s="55" t="s">
        <v>628</v>
      </c>
      <c r="I266" s="36" t="s">
        <v>41</v>
      </c>
      <c r="J266" s="37">
        <v>7.8</v>
      </c>
      <c r="K266" s="38">
        <v>0.63</v>
      </c>
      <c r="L266" s="26">
        <v>0.81600000000000006</v>
      </c>
      <c r="M266" s="27" t="str">
        <f t="shared" ref="M266:M301" si="35">IF(L266&gt;0.75,"H",IF(L266&gt;0.5,"M","L"))</f>
        <v>H</v>
      </c>
      <c r="N266" s="26">
        <v>31.290560000000003</v>
      </c>
      <c r="O266" s="39" t="str">
        <f t="shared" si="29"/>
        <v>H</v>
      </c>
      <c r="P266" s="38">
        <v>433.78559999999999</v>
      </c>
      <c r="Q266" s="27" t="str">
        <f t="shared" ref="Q266:Q301" si="36">IF(P266&gt;136,"H",IF(P266&gt;58.4,"M","L"))</f>
        <v>H</v>
      </c>
      <c r="R266" s="26">
        <v>0.67</v>
      </c>
      <c r="S266" s="27" t="str">
        <f t="shared" ref="S266:S301" si="37">IF(R266&gt;0.6,"S","D")</f>
        <v>S</v>
      </c>
      <c r="T266" s="26">
        <v>5.056</v>
      </c>
      <c r="U266" s="27" t="str">
        <f t="shared" ref="U266:U301" si="38">IF(T266&gt;0.2,"S","D")</f>
        <v>S</v>
      </c>
      <c r="V266" s="26">
        <v>21.56</v>
      </c>
      <c r="W266" s="27" t="str">
        <f t="shared" ref="W266:W301" si="39">IF(V266&gt;4.5,"S","D")</f>
        <v>S</v>
      </c>
      <c r="X266" s="26">
        <v>16.71</v>
      </c>
      <c r="Y266" s="27" t="str">
        <f t="shared" ref="Y266:Y301" si="40">IF(X266&gt;2,"S","D")</f>
        <v>S</v>
      </c>
    </row>
    <row r="267" spans="1:25" ht="18" customHeight="1" x14ac:dyDescent="0.25">
      <c r="A267" s="25">
        <v>3113</v>
      </c>
      <c r="B267" s="58" t="s">
        <v>629</v>
      </c>
      <c r="C267" s="58" t="s">
        <v>630</v>
      </c>
      <c r="D267" s="48" t="s">
        <v>627</v>
      </c>
      <c r="E267" s="57" t="s">
        <v>516</v>
      </c>
      <c r="F267" s="40" t="s">
        <v>507</v>
      </c>
      <c r="G267" s="40" t="s">
        <v>508</v>
      </c>
      <c r="H267" s="57" t="s">
        <v>631</v>
      </c>
      <c r="I267" s="36" t="s">
        <v>41</v>
      </c>
      <c r="J267" s="37">
        <v>7.9</v>
      </c>
      <c r="K267" s="38">
        <v>0.53</v>
      </c>
      <c r="L267" s="26">
        <v>0.81600000000000006</v>
      </c>
      <c r="M267" s="27" t="str">
        <f t="shared" si="35"/>
        <v>H</v>
      </c>
      <c r="N267" s="26">
        <v>40.01088</v>
      </c>
      <c r="O267" s="39" t="str">
        <f t="shared" si="29"/>
        <v>H</v>
      </c>
      <c r="P267" s="38">
        <v>476.87040000000002</v>
      </c>
      <c r="Q267" s="27" t="str">
        <f t="shared" si="36"/>
        <v>H</v>
      </c>
      <c r="R267" s="26">
        <v>0.68</v>
      </c>
      <c r="S267" s="27" t="str">
        <f t="shared" si="37"/>
        <v>S</v>
      </c>
      <c r="T267" s="26">
        <v>4.3899999999999997</v>
      </c>
      <c r="U267" s="27" t="str">
        <f t="shared" si="38"/>
        <v>S</v>
      </c>
      <c r="V267" s="26">
        <v>20.12</v>
      </c>
      <c r="W267" s="27" t="str">
        <f t="shared" si="39"/>
        <v>S</v>
      </c>
      <c r="X267" s="26">
        <v>15.2</v>
      </c>
      <c r="Y267" s="27" t="str">
        <f t="shared" si="40"/>
        <v>S</v>
      </c>
    </row>
    <row r="268" spans="1:25" ht="18" customHeight="1" x14ac:dyDescent="0.25">
      <c r="A268" s="25">
        <v>3114</v>
      </c>
      <c r="B268" s="58" t="s">
        <v>632</v>
      </c>
      <c r="C268" s="57" t="s">
        <v>633</v>
      </c>
      <c r="D268" s="48" t="s">
        <v>634</v>
      </c>
      <c r="E268" s="48"/>
      <c r="F268" s="40" t="s">
        <v>507</v>
      </c>
      <c r="G268" s="40" t="s">
        <v>508</v>
      </c>
      <c r="H268" s="57" t="s">
        <v>635</v>
      </c>
      <c r="I268" s="36" t="s">
        <v>41</v>
      </c>
      <c r="J268" s="37">
        <v>7.8</v>
      </c>
      <c r="K268" s="38">
        <v>0.55000000000000004</v>
      </c>
      <c r="L268" s="26">
        <v>0.88400000000000012</v>
      </c>
      <c r="M268" s="27" t="str">
        <f t="shared" si="35"/>
        <v>H</v>
      </c>
      <c r="N268" s="26">
        <v>50.270080000000007</v>
      </c>
      <c r="O268" s="39" t="str">
        <f t="shared" si="29"/>
        <v>H</v>
      </c>
      <c r="P268" s="38">
        <v>416.86720000000003</v>
      </c>
      <c r="Q268" s="27" t="str">
        <f t="shared" si="36"/>
        <v>H</v>
      </c>
      <c r="R268" s="26">
        <v>0.82</v>
      </c>
      <c r="S268" s="27" t="str">
        <f t="shared" si="37"/>
        <v>S</v>
      </c>
      <c r="T268" s="26">
        <v>5.49</v>
      </c>
      <c r="U268" s="27" t="str">
        <f t="shared" si="38"/>
        <v>S</v>
      </c>
      <c r="V268" s="26">
        <v>23.1</v>
      </c>
      <c r="W268" s="27" t="str">
        <f t="shared" si="39"/>
        <v>S</v>
      </c>
      <c r="X268" s="26">
        <v>17.87</v>
      </c>
      <c r="Y268" s="27" t="str">
        <f t="shared" si="40"/>
        <v>S</v>
      </c>
    </row>
    <row r="269" spans="1:25" ht="18" customHeight="1" x14ac:dyDescent="0.25">
      <c r="A269" s="25">
        <v>3115</v>
      </c>
      <c r="B269" s="54" t="s">
        <v>636</v>
      </c>
      <c r="C269" s="58" t="s">
        <v>626</v>
      </c>
      <c r="D269" s="57" t="s">
        <v>516</v>
      </c>
      <c r="E269" s="48"/>
      <c r="F269" s="40" t="s">
        <v>507</v>
      </c>
      <c r="G269" s="40" t="s">
        <v>508</v>
      </c>
      <c r="H269" s="47">
        <v>595</v>
      </c>
      <c r="I269" s="36" t="s">
        <v>41</v>
      </c>
      <c r="J269" s="37">
        <v>7.8</v>
      </c>
      <c r="K269" s="38">
        <v>0.52</v>
      </c>
      <c r="L269" s="26">
        <v>0.97919999999999996</v>
      </c>
      <c r="M269" s="27" t="str">
        <f t="shared" si="35"/>
        <v>H</v>
      </c>
      <c r="N269" s="26">
        <v>46.166400000000003</v>
      </c>
      <c r="O269" s="39" t="str">
        <f t="shared" si="29"/>
        <v>H</v>
      </c>
      <c r="P269" s="38">
        <v>416.97600000000006</v>
      </c>
      <c r="Q269" s="27" t="str">
        <f t="shared" si="36"/>
        <v>H</v>
      </c>
      <c r="R269" s="26">
        <v>0.66400000000000003</v>
      </c>
      <c r="S269" s="27" t="str">
        <f t="shared" si="37"/>
        <v>S</v>
      </c>
      <c r="T269" s="26">
        <v>5.1920000000000002</v>
      </c>
      <c r="U269" s="27" t="str">
        <f t="shared" si="38"/>
        <v>S</v>
      </c>
      <c r="V269" s="26">
        <v>23.8</v>
      </c>
      <c r="W269" s="27" t="str">
        <f t="shared" si="39"/>
        <v>S</v>
      </c>
      <c r="X269" s="26">
        <v>18.14</v>
      </c>
      <c r="Y269" s="27" t="str">
        <f t="shared" si="40"/>
        <v>S</v>
      </c>
    </row>
    <row r="270" spans="1:25" ht="18" customHeight="1" x14ac:dyDescent="0.25">
      <c r="A270" s="25">
        <v>3116</v>
      </c>
      <c r="B270" s="54" t="s">
        <v>537</v>
      </c>
      <c r="C270" s="58" t="s">
        <v>538</v>
      </c>
      <c r="D270" s="57" t="s">
        <v>516</v>
      </c>
      <c r="E270" s="57" t="s">
        <v>512</v>
      </c>
      <c r="F270" s="40" t="s">
        <v>507</v>
      </c>
      <c r="G270" s="40" t="s">
        <v>508</v>
      </c>
      <c r="H270" s="57" t="s">
        <v>539</v>
      </c>
      <c r="I270" s="36" t="s">
        <v>41</v>
      </c>
      <c r="J270" s="37">
        <v>7.9</v>
      </c>
      <c r="K270" s="38">
        <v>0.64</v>
      </c>
      <c r="L270" s="26">
        <v>0.81600000000000006</v>
      </c>
      <c r="M270" s="27" t="str">
        <f t="shared" si="35"/>
        <v>H</v>
      </c>
      <c r="N270" s="26">
        <v>35.907200000000003</v>
      </c>
      <c r="O270" s="39" t="str">
        <f t="shared" si="29"/>
        <v>H</v>
      </c>
      <c r="P270" s="38">
        <v>396.73920000000004</v>
      </c>
      <c r="Q270" s="27" t="str">
        <f t="shared" si="36"/>
        <v>H</v>
      </c>
      <c r="R270" s="26">
        <v>0.69</v>
      </c>
      <c r="S270" s="27" t="str">
        <f t="shared" si="37"/>
        <v>S</v>
      </c>
      <c r="T270" s="26">
        <v>4.7119999999999997</v>
      </c>
      <c r="U270" s="27" t="str">
        <f t="shared" si="38"/>
        <v>S</v>
      </c>
      <c r="V270" s="26">
        <v>21.24</v>
      </c>
      <c r="W270" s="27" t="str">
        <f t="shared" si="39"/>
        <v>S</v>
      </c>
      <c r="X270" s="26">
        <v>15.96</v>
      </c>
      <c r="Y270" s="27" t="str">
        <f t="shared" si="40"/>
        <v>S</v>
      </c>
    </row>
    <row r="271" spans="1:25" ht="18" customHeight="1" x14ac:dyDescent="0.25">
      <c r="A271" s="25">
        <v>3117</v>
      </c>
      <c r="B271" s="36" t="s">
        <v>638</v>
      </c>
      <c r="C271" s="36" t="s">
        <v>639</v>
      </c>
      <c r="D271" s="36" t="s">
        <v>640</v>
      </c>
      <c r="E271" s="36" t="s">
        <v>641</v>
      </c>
      <c r="F271" s="36" t="s">
        <v>642</v>
      </c>
      <c r="G271" s="36" t="s">
        <v>98</v>
      </c>
      <c r="H271" s="36" t="s">
        <v>665</v>
      </c>
      <c r="I271" s="36" t="s">
        <v>31</v>
      </c>
      <c r="J271" s="37">
        <v>7.9</v>
      </c>
      <c r="K271" s="38">
        <v>0.31</v>
      </c>
      <c r="L271" s="26">
        <v>0.97919999999999996</v>
      </c>
      <c r="M271" s="27" t="str">
        <f t="shared" si="35"/>
        <v>H</v>
      </c>
      <c r="N271" s="26">
        <v>34.368320000000004</v>
      </c>
      <c r="O271" s="39" t="str">
        <f t="shared" si="29"/>
        <v>H</v>
      </c>
      <c r="P271" s="38">
        <v>188.22400000000002</v>
      </c>
      <c r="Q271" s="27" t="str">
        <f t="shared" si="36"/>
        <v>H</v>
      </c>
      <c r="R271" s="26">
        <v>0.39800000000000002</v>
      </c>
      <c r="S271" s="27" t="str">
        <f t="shared" si="37"/>
        <v>D</v>
      </c>
      <c r="T271" s="26">
        <v>2.532</v>
      </c>
      <c r="U271" s="27" t="str">
        <f t="shared" si="38"/>
        <v>S</v>
      </c>
      <c r="V271" s="26">
        <v>21.4</v>
      </c>
      <c r="W271" s="27" t="str">
        <f t="shared" si="39"/>
        <v>S</v>
      </c>
      <c r="X271" s="26">
        <v>14.85</v>
      </c>
      <c r="Y271" s="27" t="str">
        <f t="shared" si="40"/>
        <v>S</v>
      </c>
    </row>
    <row r="272" spans="1:25" ht="18" customHeight="1" x14ac:dyDescent="0.25">
      <c r="A272" s="25">
        <v>3118</v>
      </c>
      <c r="B272" s="36" t="s">
        <v>643</v>
      </c>
      <c r="C272" s="36" t="s">
        <v>644</v>
      </c>
      <c r="D272" s="36" t="s">
        <v>640</v>
      </c>
      <c r="E272" s="36" t="s">
        <v>641</v>
      </c>
      <c r="F272" s="36" t="s">
        <v>642</v>
      </c>
      <c r="G272" s="36" t="s">
        <v>98</v>
      </c>
      <c r="H272" s="36" t="s">
        <v>645</v>
      </c>
      <c r="I272" s="36" t="s">
        <v>31</v>
      </c>
      <c r="J272" s="37">
        <v>7.1</v>
      </c>
      <c r="K272" s="38">
        <v>0.33</v>
      </c>
      <c r="L272" s="26">
        <v>0.97919999999999996</v>
      </c>
      <c r="M272" s="27" t="str">
        <f t="shared" si="35"/>
        <v>H</v>
      </c>
      <c r="N272" s="26">
        <v>26.673919999999999</v>
      </c>
      <c r="O272" s="39" t="str">
        <f t="shared" si="29"/>
        <v>H</v>
      </c>
      <c r="P272" s="38">
        <v>201.00800000000004</v>
      </c>
      <c r="Q272" s="27" t="str">
        <f t="shared" si="36"/>
        <v>H</v>
      </c>
      <c r="R272" s="26">
        <v>0.48599999999999999</v>
      </c>
      <c r="S272" s="27" t="str">
        <f t="shared" si="37"/>
        <v>D</v>
      </c>
      <c r="T272" s="26">
        <v>4.9859999999999998</v>
      </c>
      <c r="U272" s="27" t="str">
        <f t="shared" si="38"/>
        <v>S</v>
      </c>
      <c r="V272" s="26">
        <v>28.3</v>
      </c>
      <c r="W272" s="27" t="str">
        <f t="shared" si="39"/>
        <v>S</v>
      </c>
      <c r="X272" s="26">
        <v>21.68</v>
      </c>
      <c r="Y272" s="27" t="str">
        <f t="shared" si="40"/>
        <v>S</v>
      </c>
    </row>
    <row r="273" spans="1:25" ht="18" customHeight="1" x14ac:dyDescent="0.25">
      <c r="A273" s="25">
        <v>3119</v>
      </c>
      <c r="B273" s="36" t="s">
        <v>646</v>
      </c>
      <c r="C273" s="36" t="s">
        <v>647</v>
      </c>
      <c r="D273" s="36" t="s">
        <v>640</v>
      </c>
      <c r="E273" s="36" t="s">
        <v>641</v>
      </c>
      <c r="F273" s="36" t="s">
        <v>642</v>
      </c>
      <c r="G273" s="36" t="s">
        <v>98</v>
      </c>
      <c r="H273" s="36" t="s">
        <v>648</v>
      </c>
      <c r="I273" s="36" t="s">
        <v>31</v>
      </c>
      <c r="J273" s="37">
        <v>7.3</v>
      </c>
      <c r="K273" s="38">
        <v>0.4</v>
      </c>
      <c r="L273" s="26">
        <v>0.88400000000000012</v>
      </c>
      <c r="M273" s="27" t="str">
        <f t="shared" si="35"/>
        <v>H</v>
      </c>
      <c r="N273" s="26">
        <v>54.373760000000004</v>
      </c>
      <c r="O273" s="39" t="str">
        <f t="shared" si="29"/>
        <v>H</v>
      </c>
      <c r="P273" s="38">
        <v>355.8304</v>
      </c>
      <c r="Q273" s="27" t="str">
        <f t="shared" si="36"/>
        <v>H</v>
      </c>
      <c r="R273" s="26">
        <v>0.23</v>
      </c>
      <c r="S273" s="27" t="str">
        <f t="shared" si="37"/>
        <v>D</v>
      </c>
      <c r="T273" s="26">
        <v>3.036</v>
      </c>
      <c r="U273" s="27" t="str">
        <f t="shared" si="38"/>
        <v>S</v>
      </c>
      <c r="V273" s="26">
        <v>28.84</v>
      </c>
      <c r="W273" s="27" t="str">
        <f t="shared" si="39"/>
        <v>S</v>
      </c>
      <c r="X273" s="26">
        <v>6.5060000000000002</v>
      </c>
      <c r="Y273" s="27" t="str">
        <f t="shared" si="40"/>
        <v>S</v>
      </c>
    </row>
    <row r="274" spans="1:25" ht="18" customHeight="1" x14ac:dyDescent="0.25">
      <c r="A274" s="25">
        <v>3120</v>
      </c>
      <c r="B274" s="36" t="s">
        <v>649</v>
      </c>
      <c r="C274" s="36" t="s">
        <v>647</v>
      </c>
      <c r="D274" s="36" t="s">
        <v>640</v>
      </c>
      <c r="E274" s="36" t="s">
        <v>641</v>
      </c>
      <c r="F274" s="36" t="s">
        <v>642</v>
      </c>
      <c r="G274" s="36" t="s">
        <v>98</v>
      </c>
      <c r="H274" s="36" t="s">
        <v>650</v>
      </c>
      <c r="I274" s="36" t="s">
        <v>31</v>
      </c>
      <c r="J274" s="37">
        <v>7.7</v>
      </c>
      <c r="K274" s="38">
        <v>0.43</v>
      </c>
      <c r="L274" s="26">
        <v>0.98</v>
      </c>
      <c r="M274" s="27" t="str">
        <f t="shared" si="35"/>
        <v>H</v>
      </c>
      <c r="N274" s="26">
        <v>60.016320000000007</v>
      </c>
      <c r="O274" s="39" t="str">
        <f t="shared" si="29"/>
        <v>H</v>
      </c>
      <c r="P274" s="38">
        <v>255.51680000000002</v>
      </c>
      <c r="Q274" s="27" t="str">
        <f t="shared" si="36"/>
        <v>H</v>
      </c>
      <c r="R274" s="26">
        <v>0.26</v>
      </c>
      <c r="S274" s="27" t="str">
        <f t="shared" si="37"/>
        <v>D</v>
      </c>
      <c r="T274" s="26">
        <v>2.99</v>
      </c>
      <c r="U274" s="27" t="str">
        <f t="shared" si="38"/>
        <v>S</v>
      </c>
      <c r="V274" s="26">
        <v>27.82</v>
      </c>
      <c r="W274" s="27" t="str">
        <f t="shared" si="39"/>
        <v>S</v>
      </c>
      <c r="X274" s="26">
        <v>5.6280000000000001</v>
      </c>
      <c r="Y274" s="27" t="str">
        <f t="shared" si="40"/>
        <v>S</v>
      </c>
    </row>
    <row r="275" spans="1:25" ht="18" customHeight="1" x14ac:dyDescent="0.25">
      <c r="A275" s="25">
        <v>3121</v>
      </c>
      <c r="B275" s="36" t="s">
        <v>651</v>
      </c>
      <c r="C275" s="36" t="s">
        <v>644</v>
      </c>
      <c r="D275" s="36" t="s">
        <v>640</v>
      </c>
      <c r="E275" s="36" t="s">
        <v>641</v>
      </c>
      <c r="F275" s="36" t="s">
        <v>642</v>
      </c>
      <c r="G275" s="36" t="s">
        <v>98</v>
      </c>
      <c r="H275" s="36" t="s">
        <v>652</v>
      </c>
      <c r="I275" s="36" t="s">
        <v>31</v>
      </c>
      <c r="J275" s="37">
        <v>7.4</v>
      </c>
      <c r="K275" s="38">
        <v>0.35</v>
      </c>
      <c r="L275" s="26">
        <v>0.88400000000000012</v>
      </c>
      <c r="M275" s="27" t="str">
        <f t="shared" si="35"/>
        <v>H</v>
      </c>
      <c r="N275" s="26">
        <v>34.881280000000004</v>
      </c>
      <c r="O275" s="39" t="str">
        <f t="shared" si="29"/>
        <v>H</v>
      </c>
      <c r="P275" s="38">
        <v>192.03200000000001</v>
      </c>
      <c r="Q275" s="27" t="str">
        <f t="shared" si="36"/>
        <v>H</v>
      </c>
      <c r="R275" s="26">
        <v>0.55200000000000005</v>
      </c>
      <c r="S275" s="27" t="str">
        <f t="shared" si="37"/>
        <v>D</v>
      </c>
      <c r="T275" s="26">
        <v>3.9319999999999999</v>
      </c>
      <c r="U275" s="27" t="str">
        <f t="shared" si="38"/>
        <v>S</v>
      </c>
      <c r="V275" s="26">
        <v>23.22</v>
      </c>
      <c r="W275" s="27" t="str">
        <f t="shared" si="39"/>
        <v>S</v>
      </c>
      <c r="X275" s="26">
        <v>12.96</v>
      </c>
      <c r="Y275" s="27" t="str">
        <f t="shared" si="40"/>
        <v>S</v>
      </c>
    </row>
    <row r="276" spans="1:25" ht="18" customHeight="1" x14ac:dyDescent="0.25">
      <c r="A276" s="25">
        <v>3122</v>
      </c>
      <c r="B276" s="36" t="s">
        <v>653</v>
      </c>
      <c r="C276" s="36" t="s">
        <v>654</v>
      </c>
      <c r="D276" s="36" t="s">
        <v>640</v>
      </c>
      <c r="E276" s="36" t="s">
        <v>641</v>
      </c>
      <c r="F276" s="36" t="s">
        <v>642</v>
      </c>
      <c r="G276" s="36" t="s">
        <v>98</v>
      </c>
      <c r="H276" s="36" t="s">
        <v>655</v>
      </c>
      <c r="I276" s="36" t="s">
        <v>31</v>
      </c>
      <c r="J276" s="37">
        <v>7.6</v>
      </c>
      <c r="K276" s="38">
        <v>0.44</v>
      </c>
      <c r="L276" s="26">
        <v>0.76</v>
      </c>
      <c r="M276" s="27" t="str">
        <f t="shared" si="35"/>
        <v>H</v>
      </c>
      <c r="N276" s="26">
        <v>38.984960000000001</v>
      </c>
      <c r="O276" s="39" t="str">
        <f t="shared" si="29"/>
        <v>H</v>
      </c>
      <c r="P276" s="38">
        <v>509.45600000000007</v>
      </c>
      <c r="Q276" s="27" t="str">
        <f t="shared" si="36"/>
        <v>H</v>
      </c>
      <c r="R276" s="26">
        <v>0.45600000000000002</v>
      </c>
      <c r="S276" s="27" t="str">
        <f t="shared" si="37"/>
        <v>D</v>
      </c>
      <c r="T276" s="26">
        <v>2.556</v>
      </c>
      <c r="U276" s="27" t="str">
        <f t="shared" si="38"/>
        <v>S</v>
      </c>
      <c r="V276" s="26">
        <v>27.44</v>
      </c>
      <c r="W276" s="27" t="str">
        <f t="shared" si="39"/>
        <v>S</v>
      </c>
      <c r="X276" s="26">
        <v>6.016</v>
      </c>
      <c r="Y276" s="27" t="str">
        <f t="shared" si="40"/>
        <v>S</v>
      </c>
    </row>
    <row r="277" spans="1:25" ht="18" customHeight="1" x14ac:dyDescent="0.25">
      <c r="A277" s="25">
        <v>3123</v>
      </c>
      <c r="B277" s="36" t="s">
        <v>656</v>
      </c>
      <c r="C277" s="36" t="s">
        <v>657</v>
      </c>
      <c r="D277" s="36" t="s">
        <v>640</v>
      </c>
      <c r="E277" s="36" t="s">
        <v>641</v>
      </c>
      <c r="F277" s="36" t="s">
        <v>642</v>
      </c>
      <c r="G277" s="36" t="s">
        <v>98</v>
      </c>
      <c r="H277" s="36" t="s">
        <v>86</v>
      </c>
      <c r="I277" s="36" t="s">
        <v>31</v>
      </c>
      <c r="J277" s="37">
        <v>7.8</v>
      </c>
      <c r="K277" s="38">
        <v>0.47</v>
      </c>
      <c r="L277" s="26">
        <v>0.97919999999999996</v>
      </c>
      <c r="M277" s="27" t="str">
        <f t="shared" si="35"/>
        <v>H</v>
      </c>
      <c r="N277" s="26">
        <v>60.016320000000007</v>
      </c>
      <c r="O277" s="39" t="str">
        <f t="shared" si="29"/>
        <v>H</v>
      </c>
      <c r="P277" s="38">
        <v>206.17600000000002</v>
      </c>
      <c r="Q277" s="27" t="str">
        <f t="shared" si="36"/>
        <v>H</v>
      </c>
      <c r="R277" s="26">
        <v>0.73599999999999999</v>
      </c>
      <c r="S277" s="27" t="str">
        <f t="shared" si="37"/>
        <v>S</v>
      </c>
      <c r="T277" s="26">
        <v>2.762</v>
      </c>
      <c r="U277" s="27" t="str">
        <f t="shared" si="38"/>
        <v>S</v>
      </c>
      <c r="V277" s="26">
        <v>27.02</v>
      </c>
      <c r="W277" s="27" t="str">
        <f t="shared" si="39"/>
        <v>S</v>
      </c>
      <c r="X277" s="26">
        <v>5.7720000000000002</v>
      </c>
      <c r="Y277" s="27" t="str">
        <f t="shared" si="40"/>
        <v>S</v>
      </c>
    </row>
    <row r="278" spans="1:25" ht="18" customHeight="1" x14ac:dyDescent="0.25">
      <c r="A278" s="25">
        <v>3124</v>
      </c>
      <c r="B278" s="36" t="s">
        <v>658</v>
      </c>
      <c r="C278" s="36" t="s">
        <v>659</v>
      </c>
      <c r="D278" s="36" t="s">
        <v>640</v>
      </c>
      <c r="E278" s="36" t="s">
        <v>641</v>
      </c>
      <c r="F278" s="36" t="s">
        <v>642</v>
      </c>
      <c r="G278" s="36" t="s">
        <v>98</v>
      </c>
      <c r="H278" s="36" t="s">
        <v>660</v>
      </c>
      <c r="I278" s="36" t="s">
        <v>31</v>
      </c>
      <c r="J278" s="37">
        <v>7.9</v>
      </c>
      <c r="K278" s="38">
        <v>0.28999999999999998</v>
      </c>
      <c r="L278" s="26">
        <v>0.81600000000000006</v>
      </c>
      <c r="M278" s="27" t="str">
        <f t="shared" si="35"/>
        <v>H</v>
      </c>
      <c r="N278" s="26">
        <v>70.275520000000014</v>
      </c>
      <c r="O278" s="39" t="str">
        <f t="shared" ref="O278:O301" si="41">IF(N278&gt;23.2,"H",IF(N278&gt;9.3,"M","L"))</f>
        <v>H</v>
      </c>
      <c r="P278" s="38">
        <v>506.464</v>
      </c>
      <c r="Q278" s="27" t="str">
        <f t="shared" si="36"/>
        <v>H</v>
      </c>
      <c r="R278" s="26">
        <v>0.96199999999999997</v>
      </c>
      <c r="S278" s="27" t="str">
        <f t="shared" si="37"/>
        <v>S</v>
      </c>
      <c r="T278" s="26">
        <v>3.9079999999999999</v>
      </c>
      <c r="U278" s="27" t="str">
        <f t="shared" si="38"/>
        <v>S</v>
      </c>
      <c r="V278" s="26">
        <v>35.200000000000003</v>
      </c>
      <c r="W278" s="27" t="str">
        <f t="shared" si="39"/>
        <v>S</v>
      </c>
      <c r="X278" s="26">
        <v>4.0359999999999996</v>
      </c>
      <c r="Y278" s="27" t="str">
        <f t="shared" si="40"/>
        <v>S</v>
      </c>
    </row>
    <row r="279" spans="1:25" ht="18" customHeight="1" x14ac:dyDescent="0.25">
      <c r="A279" s="25">
        <v>3125</v>
      </c>
      <c r="B279" s="36" t="s">
        <v>34</v>
      </c>
      <c r="C279" s="36" t="s">
        <v>647</v>
      </c>
      <c r="D279" s="36" t="s">
        <v>640</v>
      </c>
      <c r="E279" s="36" t="s">
        <v>641</v>
      </c>
      <c r="F279" s="36" t="s">
        <v>642</v>
      </c>
      <c r="G279" s="36" t="s">
        <v>98</v>
      </c>
      <c r="H279" s="36" t="s">
        <v>661</v>
      </c>
      <c r="I279" s="36" t="s">
        <v>31</v>
      </c>
      <c r="J279" s="37">
        <v>8</v>
      </c>
      <c r="K279" s="38">
        <v>0.39</v>
      </c>
      <c r="L279" s="26">
        <v>0.81600000000000006</v>
      </c>
      <c r="M279" s="27" t="str">
        <f t="shared" si="35"/>
        <v>H</v>
      </c>
      <c r="N279" s="26">
        <v>53.347839999999998</v>
      </c>
      <c r="O279" s="39" t="str">
        <f t="shared" si="41"/>
        <v>H</v>
      </c>
      <c r="P279" s="38">
        <v>287.61279999999999</v>
      </c>
      <c r="Q279" s="27" t="str">
        <f t="shared" si="36"/>
        <v>H</v>
      </c>
      <c r="R279" s="26">
        <v>0.66400000000000003</v>
      </c>
      <c r="S279" s="27" t="str">
        <f t="shared" si="37"/>
        <v>S</v>
      </c>
      <c r="T279" s="26">
        <v>2.532</v>
      </c>
      <c r="U279" s="27" t="str">
        <f t="shared" si="38"/>
        <v>S</v>
      </c>
      <c r="V279" s="26">
        <v>27.54</v>
      </c>
      <c r="W279" s="27" t="str">
        <f t="shared" si="39"/>
        <v>S</v>
      </c>
      <c r="X279" s="26">
        <v>5.3639999999999999</v>
      </c>
      <c r="Y279" s="27" t="str">
        <f t="shared" si="40"/>
        <v>S</v>
      </c>
    </row>
    <row r="280" spans="1:25" ht="18" customHeight="1" x14ac:dyDescent="0.25">
      <c r="A280" s="25">
        <v>3126</v>
      </c>
      <c r="B280" s="36" t="s">
        <v>662</v>
      </c>
      <c r="C280" s="36" t="s">
        <v>663</v>
      </c>
      <c r="D280" s="36" t="s">
        <v>640</v>
      </c>
      <c r="E280" s="36" t="s">
        <v>641</v>
      </c>
      <c r="F280" s="36" t="s">
        <v>642</v>
      </c>
      <c r="G280" s="36" t="s">
        <v>98</v>
      </c>
      <c r="H280" s="36" t="s">
        <v>664</v>
      </c>
      <c r="I280" s="36" t="s">
        <v>31</v>
      </c>
      <c r="J280" s="37">
        <v>7.7</v>
      </c>
      <c r="K280" s="38">
        <v>0.48</v>
      </c>
      <c r="L280" s="26">
        <v>0.95200000000000007</v>
      </c>
      <c r="M280" s="27" t="str">
        <f t="shared" si="35"/>
        <v>H</v>
      </c>
      <c r="N280" s="26">
        <v>54.886720000000004</v>
      </c>
      <c r="O280" s="39" t="str">
        <f t="shared" si="41"/>
        <v>H</v>
      </c>
      <c r="P280" s="38">
        <v>419.20640000000003</v>
      </c>
      <c r="Q280" s="27" t="str">
        <f t="shared" si="36"/>
        <v>H</v>
      </c>
      <c r="R280" s="26">
        <v>0.60599999999999998</v>
      </c>
      <c r="S280" s="27" t="str">
        <f t="shared" si="37"/>
        <v>S</v>
      </c>
      <c r="T280" s="26">
        <v>3.45</v>
      </c>
      <c r="U280" s="27" t="str">
        <f t="shared" si="38"/>
        <v>S</v>
      </c>
      <c r="V280" s="26">
        <v>33.380000000000003</v>
      </c>
      <c r="W280" s="27" t="str">
        <f t="shared" si="39"/>
        <v>S</v>
      </c>
      <c r="X280" s="26">
        <v>4.22</v>
      </c>
      <c r="Y280" s="27" t="str">
        <f t="shared" si="40"/>
        <v>S</v>
      </c>
    </row>
    <row r="281" spans="1:25" ht="18" customHeight="1" x14ac:dyDescent="0.25">
      <c r="A281" s="25">
        <v>3127</v>
      </c>
      <c r="B281" s="36" t="s">
        <v>666</v>
      </c>
      <c r="C281" s="36" t="s">
        <v>667</v>
      </c>
      <c r="D281" s="36" t="s">
        <v>640</v>
      </c>
      <c r="E281" s="36" t="s">
        <v>641</v>
      </c>
      <c r="F281" s="36" t="s">
        <v>642</v>
      </c>
      <c r="G281" s="36" t="s">
        <v>98</v>
      </c>
      <c r="H281" s="36" t="s">
        <v>668</v>
      </c>
      <c r="I281" s="36" t="s">
        <v>31</v>
      </c>
      <c r="J281" s="37">
        <v>7.8</v>
      </c>
      <c r="K281" s="38">
        <v>0.36</v>
      </c>
      <c r="L281" s="26">
        <v>0.88400000000000012</v>
      </c>
      <c r="M281" s="27" t="str">
        <f t="shared" si="35"/>
        <v>H</v>
      </c>
      <c r="N281" s="26">
        <v>37.959040000000002</v>
      </c>
      <c r="O281" s="39" t="str">
        <f t="shared" si="41"/>
        <v>H</v>
      </c>
      <c r="P281" s="38">
        <v>276.84160000000003</v>
      </c>
      <c r="Q281" s="27" t="str">
        <f t="shared" si="36"/>
        <v>H</v>
      </c>
      <c r="R281" s="26">
        <v>2.222</v>
      </c>
      <c r="S281" s="27" t="str">
        <f t="shared" si="37"/>
        <v>S</v>
      </c>
      <c r="T281" s="26">
        <v>3.1059999999999999</v>
      </c>
      <c r="U281" s="27" t="str">
        <f t="shared" si="38"/>
        <v>S</v>
      </c>
      <c r="V281" s="26">
        <v>31.5</v>
      </c>
      <c r="W281" s="27" t="str">
        <f t="shared" si="39"/>
        <v>S</v>
      </c>
      <c r="X281" s="26">
        <v>3.8119999999999998</v>
      </c>
      <c r="Y281" s="27" t="str">
        <f t="shared" si="40"/>
        <v>S</v>
      </c>
    </row>
    <row r="282" spans="1:25" ht="18" customHeight="1" x14ac:dyDescent="0.25">
      <c r="A282" s="25">
        <v>3128</v>
      </c>
      <c r="B282" s="36" t="s">
        <v>669</v>
      </c>
      <c r="C282" s="36" t="s">
        <v>639</v>
      </c>
      <c r="D282" s="36" t="s">
        <v>640</v>
      </c>
      <c r="E282" s="36" t="s">
        <v>641</v>
      </c>
      <c r="F282" s="36" t="s">
        <v>642</v>
      </c>
      <c r="G282" s="36" t="s">
        <v>98</v>
      </c>
      <c r="H282" s="36" t="s">
        <v>29</v>
      </c>
      <c r="I282" s="36" t="s">
        <v>31</v>
      </c>
      <c r="J282" s="37">
        <v>8</v>
      </c>
      <c r="K282" s="38">
        <v>0.79</v>
      </c>
      <c r="L282" s="26">
        <v>0.6120000000000001</v>
      </c>
      <c r="M282" s="27" t="str">
        <f t="shared" si="35"/>
        <v>M</v>
      </c>
      <c r="N282" s="26">
        <v>55.399680000000004</v>
      </c>
      <c r="O282" s="39" t="str">
        <f t="shared" si="41"/>
        <v>H</v>
      </c>
      <c r="P282" s="38">
        <v>913.92000000000007</v>
      </c>
      <c r="Q282" s="27" t="str">
        <f t="shared" si="36"/>
        <v>H</v>
      </c>
      <c r="R282" s="26">
        <v>0.86</v>
      </c>
      <c r="S282" s="27" t="str">
        <f t="shared" si="37"/>
        <v>S</v>
      </c>
      <c r="T282" s="26">
        <v>2.2799999999999998</v>
      </c>
      <c r="U282" s="27" t="str">
        <f t="shared" si="38"/>
        <v>S</v>
      </c>
      <c r="V282" s="26">
        <v>23.44</v>
      </c>
      <c r="W282" s="27" t="str">
        <f t="shared" si="39"/>
        <v>S</v>
      </c>
      <c r="X282" s="26">
        <v>8.1180000000000003</v>
      </c>
      <c r="Y282" s="27" t="str">
        <f t="shared" si="40"/>
        <v>S</v>
      </c>
    </row>
    <row r="283" spans="1:25" ht="18" customHeight="1" x14ac:dyDescent="0.25">
      <c r="A283" s="25">
        <v>3129</v>
      </c>
      <c r="B283" s="36" t="s">
        <v>669</v>
      </c>
      <c r="C283" s="36" t="s">
        <v>670</v>
      </c>
      <c r="D283" s="36" t="s">
        <v>640</v>
      </c>
      <c r="E283" s="36" t="s">
        <v>641</v>
      </c>
      <c r="F283" s="36" t="s">
        <v>642</v>
      </c>
      <c r="G283" s="36" t="s">
        <v>98</v>
      </c>
      <c r="H283" s="36" t="s">
        <v>671</v>
      </c>
      <c r="I283" s="36" t="s">
        <v>31</v>
      </c>
      <c r="J283" s="37">
        <v>7.9</v>
      </c>
      <c r="K283" s="38">
        <v>0.42</v>
      </c>
      <c r="L283" s="26">
        <v>0.95200000000000007</v>
      </c>
      <c r="M283" s="27" t="str">
        <f t="shared" si="35"/>
        <v>H</v>
      </c>
      <c r="N283" s="26">
        <v>27.699840000000002</v>
      </c>
      <c r="O283" s="39" t="str">
        <f t="shared" si="41"/>
        <v>H</v>
      </c>
      <c r="P283" s="38">
        <v>77.52000000000001</v>
      </c>
      <c r="Q283" s="27" t="str">
        <f t="shared" si="36"/>
        <v>M</v>
      </c>
      <c r="R283" s="26">
        <v>0.49199999999999999</v>
      </c>
      <c r="S283" s="27" t="str">
        <f t="shared" si="37"/>
        <v>D</v>
      </c>
      <c r="T283" s="26">
        <v>3.0819999999999999</v>
      </c>
      <c r="U283" s="27" t="str">
        <f t="shared" si="38"/>
        <v>S</v>
      </c>
      <c r="V283" s="26">
        <v>30.7</v>
      </c>
      <c r="W283" s="27" t="str">
        <f t="shared" si="39"/>
        <v>S</v>
      </c>
      <c r="X283" s="26">
        <v>3.4039999999999999</v>
      </c>
      <c r="Y283" s="27" t="str">
        <f t="shared" si="40"/>
        <v>S</v>
      </c>
    </row>
    <row r="284" spans="1:25" ht="18" customHeight="1" x14ac:dyDescent="0.25">
      <c r="A284" s="25">
        <v>3130</v>
      </c>
      <c r="B284" s="36" t="s">
        <v>672</v>
      </c>
      <c r="C284" s="36" t="s">
        <v>643</v>
      </c>
      <c r="D284" s="36" t="s">
        <v>640</v>
      </c>
      <c r="E284" s="36" t="s">
        <v>641</v>
      </c>
      <c r="F284" s="36" t="s">
        <v>642</v>
      </c>
      <c r="G284" s="36" t="s">
        <v>98</v>
      </c>
      <c r="H284" s="36" t="s">
        <v>673</v>
      </c>
      <c r="I284" s="36" t="s">
        <v>31</v>
      </c>
      <c r="J284" s="37">
        <v>7.5</v>
      </c>
      <c r="K284" s="38">
        <v>0.99</v>
      </c>
      <c r="L284" s="26">
        <v>0.95200000000000007</v>
      </c>
      <c r="M284" s="27" t="str">
        <f t="shared" si="35"/>
        <v>H</v>
      </c>
      <c r="N284" s="26">
        <v>48.218240000000002</v>
      </c>
      <c r="O284" s="39" t="str">
        <f t="shared" si="41"/>
        <v>H</v>
      </c>
      <c r="P284" s="38">
        <v>930.24000000000012</v>
      </c>
      <c r="Q284" s="27" t="str">
        <f t="shared" si="36"/>
        <v>H</v>
      </c>
      <c r="R284" s="26">
        <v>1.5740000000000001</v>
      </c>
      <c r="S284" s="27" t="str">
        <f t="shared" si="37"/>
        <v>S</v>
      </c>
      <c r="T284" s="26">
        <v>2.3940000000000001</v>
      </c>
      <c r="U284" s="27" t="str">
        <f t="shared" si="38"/>
        <v>S</v>
      </c>
      <c r="V284" s="26">
        <v>27.02</v>
      </c>
      <c r="W284" s="27" t="str">
        <f t="shared" si="39"/>
        <v>S</v>
      </c>
      <c r="X284" s="26">
        <v>6.0579999999999998</v>
      </c>
      <c r="Y284" s="27" t="str">
        <f t="shared" si="40"/>
        <v>S</v>
      </c>
    </row>
    <row r="285" spans="1:25" ht="18" customHeight="1" x14ac:dyDescent="0.25">
      <c r="A285" s="25">
        <v>3131</v>
      </c>
      <c r="B285" s="36" t="s">
        <v>674</v>
      </c>
      <c r="C285" s="36" t="s">
        <v>657</v>
      </c>
      <c r="D285" s="36" t="s">
        <v>640</v>
      </c>
      <c r="E285" s="36" t="s">
        <v>641</v>
      </c>
      <c r="F285" s="36" t="s">
        <v>642</v>
      </c>
      <c r="G285" s="36" t="s">
        <v>98</v>
      </c>
      <c r="H285" s="36" t="s">
        <v>675</v>
      </c>
      <c r="I285" s="36" t="s">
        <v>31</v>
      </c>
      <c r="J285" s="37">
        <v>7.7</v>
      </c>
      <c r="K285" s="38">
        <v>0.46</v>
      </c>
      <c r="L285" s="26">
        <v>0.95200000000000007</v>
      </c>
      <c r="M285" s="27" t="str">
        <f t="shared" si="35"/>
        <v>H</v>
      </c>
      <c r="N285" s="26">
        <v>52.321919999999999</v>
      </c>
      <c r="O285" s="39" t="str">
        <f t="shared" si="41"/>
        <v>H</v>
      </c>
      <c r="P285" s="38">
        <v>321.39519999999999</v>
      </c>
      <c r="Q285" s="27" t="str">
        <f t="shared" si="36"/>
        <v>H</v>
      </c>
      <c r="R285" s="26">
        <v>0.33800000000000002</v>
      </c>
      <c r="S285" s="27" t="str">
        <f t="shared" si="37"/>
        <v>D</v>
      </c>
      <c r="T285" s="26">
        <v>3.0139999999999998</v>
      </c>
      <c r="U285" s="27" t="str">
        <f t="shared" si="38"/>
        <v>S</v>
      </c>
      <c r="V285" s="26">
        <v>28.78</v>
      </c>
      <c r="W285" s="27" t="str">
        <f t="shared" si="39"/>
        <v>S</v>
      </c>
      <c r="X285" s="26">
        <v>8.3840000000000003</v>
      </c>
      <c r="Y285" s="27" t="str">
        <f t="shared" si="40"/>
        <v>S</v>
      </c>
    </row>
    <row r="286" spans="1:25" ht="18" customHeight="1" x14ac:dyDescent="0.25">
      <c r="A286" s="25">
        <v>3132</v>
      </c>
      <c r="B286" s="36" t="s">
        <v>676</v>
      </c>
      <c r="C286" s="36" t="s">
        <v>667</v>
      </c>
      <c r="D286" s="36" t="s">
        <v>640</v>
      </c>
      <c r="E286" s="36" t="s">
        <v>641</v>
      </c>
      <c r="F286" s="36" t="s">
        <v>642</v>
      </c>
      <c r="G286" s="36" t="s">
        <v>98</v>
      </c>
      <c r="H286" s="36"/>
      <c r="I286" s="36" t="s">
        <v>31</v>
      </c>
      <c r="J286" s="37">
        <v>7.89</v>
      </c>
      <c r="K286" s="38">
        <v>0.48</v>
      </c>
      <c r="L286" s="26">
        <v>0.76</v>
      </c>
      <c r="M286" s="27" t="str">
        <f t="shared" si="35"/>
        <v>H</v>
      </c>
      <c r="N286" s="26">
        <v>47.192320000000002</v>
      </c>
      <c r="O286" s="39" t="str">
        <f t="shared" si="41"/>
        <v>H</v>
      </c>
      <c r="P286" s="38">
        <v>323.51679999999999</v>
      </c>
      <c r="Q286" s="27" t="str">
        <f t="shared" si="36"/>
        <v>H</v>
      </c>
      <c r="R286" s="26">
        <v>0.438</v>
      </c>
      <c r="S286" s="27" t="str">
        <f t="shared" si="37"/>
        <v>D</v>
      </c>
      <c r="T286" s="26">
        <v>2.67</v>
      </c>
      <c r="U286" s="27" t="str">
        <f t="shared" si="38"/>
        <v>S</v>
      </c>
      <c r="V286" s="26">
        <v>27.28</v>
      </c>
      <c r="W286" s="27" t="str">
        <f t="shared" si="39"/>
        <v>S</v>
      </c>
      <c r="X286" s="26">
        <v>4.9139999999999997</v>
      </c>
      <c r="Y286" s="27" t="str">
        <f t="shared" si="40"/>
        <v>S</v>
      </c>
    </row>
    <row r="287" spans="1:25" ht="18" customHeight="1" x14ac:dyDescent="0.25">
      <c r="A287" s="25">
        <v>3133</v>
      </c>
      <c r="B287" s="36" t="s">
        <v>677</v>
      </c>
      <c r="C287" s="36" t="s">
        <v>678</v>
      </c>
      <c r="D287" s="36" t="s">
        <v>640</v>
      </c>
      <c r="E287" s="36" t="s">
        <v>641</v>
      </c>
      <c r="F287" s="36" t="s">
        <v>642</v>
      </c>
      <c r="G287" s="36" t="s">
        <v>98</v>
      </c>
      <c r="H287" s="36" t="s">
        <v>679</v>
      </c>
      <c r="I287" s="36" t="s">
        <v>31</v>
      </c>
      <c r="J287" s="37">
        <v>7.9</v>
      </c>
      <c r="K287" s="38">
        <v>0.46</v>
      </c>
      <c r="L287" s="26">
        <v>0.34</v>
      </c>
      <c r="M287" s="27" t="str">
        <f t="shared" si="35"/>
        <v>L</v>
      </c>
      <c r="N287" s="26">
        <v>26.673919999999999</v>
      </c>
      <c r="O287" s="39" t="str">
        <f t="shared" si="41"/>
        <v>H</v>
      </c>
      <c r="P287" s="38">
        <v>110.32320000000001</v>
      </c>
      <c r="Q287" s="27" t="str">
        <f t="shared" si="36"/>
        <v>M</v>
      </c>
      <c r="R287" s="26">
        <v>8.7999999999999995E-2</v>
      </c>
      <c r="S287" s="27" t="str">
        <f t="shared" si="37"/>
        <v>D</v>
      </c>
      <c r="T287" s="26">
        <v>1.1779999999999999</v>
      </c>
      <c r="U287" s="27" t="str">
        <f t="shared" si="38"/>
        <v>S</v>
      </c>
      <c r="V287" s="26">
        <v>6.6859999999999999</v>
      </c>
      <c r="W287" s="27" t="str">
        <f t="shared" si="39"/>
        <v>S</v>
      </c>
      <c r="X287" s="26">
        <v>2.444</v>
      </c>
      <c r="Y287" s="27" t="str">
        <f t="shared" si="40"/>
        <v>S</v>
      </c>
    </row>
    <row r="288" spans="1:25" ht="18" customHeight="1" x14ac:dyDescent="0.25">
      <c r="A288" s="25">
        <v>3134</v>
      </c>
      <c r="B288" s="36" t="s">
        <v>680</v>
      </c>
      <c r="C288" s="36" t="s">
        <v>669</v>
      </c>
      <c r="D288" s="36" t="s">
        <v>640</v>
      </c>
      <c r="E288" s="36" t="s">
        <v>641</v>
      </c>
      <c r="F288" s="36" t="s">
        <v>642</v>
      </c>
      <c r="G288" s="36" t="s">
        <v>98</v>
      </c>
      <c r="H288" s="36" t="s">
        <v>681</v>
      </c>
      <c r="I288" s="36" t="s">
        <v>31</v>
      </c>
      <c r="J288" s="37">
        <v>7.2</v>
      </c>
      <c r="K288" s="38">
        <v>0.69</v>
      </c>
      <c r="L288" s="26">
        <v>0.88400000000000012</v>
      </c>
      <c r="M288" s="27" t="str">
        <f t="shared" si="35"/>
        <v>H</v>
      </c>
      <c r="N288" s="26">
        <v>70.275520000000014</v>
      </c>
      <c r="O288" s="39" t="str">
        <f t="shared" si="41"/>
        <v>H</v>
      </c>
      <c r="P288" s="38">
        <v>218.0352</v>
      </c>
      <c r="Q288" s="27" t="str">
        <f t="shared" si="36"/>
        <v>H</v>
      </c>
      <c r="R288" s="26">
        <v>0.56399999999999995</v>
      </c>
      <c r="S288" s="27" t="str">
        <f t="shared" si="37"/>
        <v>D</v>
      </c>
      <c r="T288" s="26">
        <v>4.5039999999999996</v>
      </c>
      <c r="U288" s="27" t="str">
        <f t="shared" si="38"/>
        <v>S</v>
      </c>
      <c r="V288" s="26">
        <v>35.520000000000003</v>
      </c>
      <c r="W288" s="27" t="str">
        <f t="shared" si="39"/>
        <v>S</v>
      </c>
      <c r="X288" s="26">
        <v>14.44</v>
      </c>
      <c r="Y288" s="27" t="str">
        <f t="shared" si="40"/>
        <v>S</v>
      </c>
    </row>
    <row r="289" spans="1:25" ht="18" customHeight="1" x14ac:dyDescent="0.25">
      <c r="A289" s="25">
        <v>3135</v>
      </c>
      <c r="B289" s="36" t="s">
        <v>682</v>
      </c>
      <c r="C289" s="36" t="s">
        <v>670</v>
      </c>
      <c r="D289" s="36" t="s">
        <v>640</v>
      </c>
      <c r="E289" s="36" t="s">
        <v>641</v>
      </c>
      <c r="F289" s="36" t="s">
        <v>642</v>
      </c>
      <c r="G289" s="36" t="s">
        <v>98</v>
      </c>
      <c r="H289" s="36" t="s">
        <v>683</v>
      </c>
      <c r="I289" s="36" t="s">
        <v>31</v>
      </c>
      <c r="J289" s="37">
        <v>7</v>
      </c>
      <c r="K289" s="38">
        <v>0.47</v>
      </c>
      <c r="L289" s="26">
        <v>0.95200000000000007</v>
      </c>
      <c r="M289" s="27" t="str">
        <f t="shared" si="35"/>
        <v>H</v>
      </c>
      <c r="N289" s="26">
        <v>25.135040000000004</v>
      </c>
      <c r="O289" s="39" t="str">
        <f t="shared" si="41"/>
        <v>H</v>
      </c>
      <c r="P289" s="38">
        <v>261.93600000000004</v>
      </c>
      <c r="Q289" s="27" t="str">
        <f t="shared" si="36"/>
        <v>H</v>
      </c>
      <c r="R289" s="26">
        <v>0.54600000000000004</v>
      </c>
      <c r="S289" s="27" t="str">
        <f t="shared" si="37"/>
        <v>D</v>
      </c>
      <c r="T289" s="26">
        <v>3.6779999999999999</v>
      </c>
      <c r="U289" s="27" t="str">
        <f t="shared" si="38"/>
        <v>S</v>
      </c>
      <c r="V289" s="26">
        <v>37.18</v>
      </c>
      <c r="W289" s="27" t="str">
        <f t="shared" si="39"/>
        <v>S</v>
      </c>
      <c r="X289" s="26">
        <v>5.8540000000000001</v>
      </c>
      <c r="Y289" s="27" t="str">
        <f t="shared" si="40"/>
        <v>S</v>
      </c>
    </row>
    <row r="290" spans="1:25" ht="18" customHeight="1" x14ac:dyDescent="0.25">
      <c r="A290" s="25">
        <v>3136</v>
      </c>
      <c r="B290" s="36" t="s">
        <v>684</v>
      </c>
      <c r="C290" s="36" t="s">
        <v>644</v>
      </c>
      <c r="D290" s="36" t="s">
        <v>640</v>
      </c>
      <c r="E290" s="36" t="s">
        <v>641</v>
      </c>
      <c r="F290" s="36" t="s">
        <v>642</v>
      </c>
      <c r="G290" s="36" t="s">
        <v>98</v>
      </c>
      <c r="H290" s="36" t="s">
        <v>75</v>
      </c>
      <c r="I290" s="36" t="s">
        <v>31</v>
      </c>
      <c r="J290" s="37">
        <v>7.4</v>
      </c>
      <c r="K290" s="38">
        <v>0.48</v>
      </c>
      <c r="L290" s="26">
        <v>0.97919999999999996</v>
      </c>
      <c r="M290" s="27" t="str">
        <f t="shared" si="35"/>
        <v>H</v>
      </c>
      <c r="N290" s="26">
        <v>74.892160000000004</v>
      </c>
      <c r="O290" s="39" t="str">
        <f t="shared" si="41"/>
        <v>H</v>
      </c>
      <c r="P290" s="38">
        <v>109.1264</v>
      </c>
      <c r="Q290" s="27" t="str">
        <f t="shared" si="36"/>
        <v>M</v>
      </c>
      <c r="R290" s="26">
        <v>1.034</v>
      </c>
      <c r="S290" s="27" t="str">
        <f t="shared" si="37"/>
        <v>S</v>
      </c>
      <c r="T290" s="26">
        <v>4.0919999999999996</v>
      </c>
      <c r="U290" s="27" t="str">
        <f t="shared" si="38"/>
        <v>S</v>
      </c>
      <c r="V290" s="26">
        <v>30.98</v>
      </c>
      <c r="W290" s="27" t="str">
        <f t="shared" si="39"/>
        <v>S</v>
      </c>
      <c r="X290" s="26">
        <v>8.4860000000000007</v>
      </c>
      <c r="Y290" s="27" t="str">
        <f t="shared" si="40"/>
        <v>S</v>
      </c>
    </row>
    <row r="291" spans="1:25" ht="18" customHeight="1" x14ac:dyDescent="0.25">
      <c r="A291" s="25">
        <v>3137</v>
      </c>
      <c r="B291" s="36" t="s">
        <v>685</v>
      </c>
      <c r="C291" s="36" t="s">
        <v>686</v>
      </c>
      <c r="D291" s="36" t="s">
        <v>640</v>
      </c>
      <c r="E291" s="36" t="s">
        <v>641</v>
      </c>
      <c r="F291" s="36" t="s">
        <v>642</v>
      </c>
      <c r="G291" s="36" t="s">
        <v>98</v>
      </c>
      <c r="H291" s="36" t="s">
        <v>53</v>
      </c>
      <c r="I291" s="36" t="s">
        <v>31</v>
      </c>
      <c r="J291" s="37">
        <v>7.6</v>
      </c>
      <c r="K291" s="38">
        <v>0.28000000000000003</v>
      </c>
      <c r="L291" s="26">
        <v>0.54400000000000004</v>
      </c>
      <c r="M291" s="27" t="str">
        <f t="shared" si="35"/>
        <v>M</v>
      </c>
      <c r="N291" s="26">
        <v>27.699840000000002</v>
      </c>
      <c r="O291" s="39" t="str">
        <f t="shared" si="41"/>
        <v>H</v>
      </c>
      <c r="P291" s="38">
        <v>99.171200000000013</v>
      </c>
      <c r="Q291" s="27" t="str">
        <f t="shared" si="36"/>
        <v>M</v>
      </c>
      <c r="R291" s="26">
        <v>0.13600000000000001</v>
      </c>
      <c r="S291" s="27" t="str">
        <f t="shared" si="37"/>
        <v>D</v>
      </c>
      <c r="T291" s="26">
        <v>2.67</v>
      </c>
      <c r="U291" s="27" t="str">
        <f t="shared" si="38"/>
        <v>S</v>
      </c>
      <c r="V291" s="26">
        <v>22.84</v>
      </c>
      <c r="W291" s="27" t="str">
        <f t="shared" si="39"/>
        <v>S</v>
      </c>
      <c r="X291" s="26">
        <v>9.282</v>
      </c>
      <c r="Y291" s="27" t="str">
        <f t="shared" si="40"/>
        <v>S</v>
      </c>
    </row>
    <row r="292" spans="1:25" ht="18" customHeight="1" x14ac:dyDescent="0.25">
      <c r="A292" s="25">
        <v>3138</v>
      </c>
      <c r="B292" s="36" t="s">
        <v>687</v>
      </c>
      <c r="C292" s="36" t="s">
        <v>684</v>
      </c>
      <c r="D292" s="36" t="s">
        <v>640</v>
      </c>
      <c r="E292" s="36" t="s">
        <v>641</v>
      </c>
      <c r="F292" s="36" t="s">
        <v>642</v>
      </c>
      <c r="G292" s="36" t="s">
        <v>98</v>
      </c>
      <c r="H292" s="36" t="s">
        <v>688</v>
      </c>
      <c r="I292" s="36" t="s">
        <v>31</v>
      </c>
      <c r="J292" s="37">
        <v>7.5</v>
      </c>
      <c r="K292" s="38">
        <v>0.48</v>
      </c>
      <c r="L292" s="26">
        <v>0.97919999999999996</v>
      </c>
      <c r="M292" s="27" t="str">
        <f t="shared" si="35"/>
        <v>H</v>
      </c>
      <c r="N292" s="26">
        <v>59.503360000000008</v>
      </c>
      <c r="O292" s="39" t="str">
        <f t="shared" si="41"/>
        <v>H</v>
      </c>
      <c r="P292" s="38">
        <v>258.94400000000002</v>
      </c>
      <c r="Q292" s="27" t="str">
        <f t="shared" si="36"/>
        <v>H</v>
      </c>
      <c r="R292" s="26">
        <v>0.63</v>
      </c>
      <c r="S292" s="27" t="str">
        <f t="shared" si="37"/>
        <v>S</v>
      </c>
      <c r="T292" s="26">
        <v>2.4860000000000002</v>
      </c>
      <c r="U292" s="27" t="str">
        <f t="shared" si="38"/>
        <v>S</v>
      </c>
      <c r="V292" s="26">
        <v>27.02</v>
      </c>
      <c r="W292" s="27" t="str">
        <f t="shared" si="39"/>
        <v>S</v>
      </c>
      <c r="X292" s="26">
        <v>6.016</v>
      </c>
      <c r="Y292" s="27" t="str">
        <f t="shared" si="40"/>
        <v>S</v>
      </c>
    </row>
    <row r="293" spans="1:25" ht="18" customHeight="1" x14ac:dyDescent="0.25">
      <c r="A293" s="25">
        <v>3139</v>
      </c>
      <c r="B293" s="36" t="s">
        <v>689</v>
      </c>
      <c r="C293" s="36" t="s">
        <v>644</v>
      </c>
      <c r="D293" s="36" t="s">
        <v>640</v>
      </c>
      <c r="E293" s="36" t="s">
        <v>641</v>
      </c>
      <c r="F293" s="36" t="s">
        <v>642</v>
      </c>
      <c r="G293" s="36" t="s">
        <v>98</v>
      </c>
      <c r="H293" s="36" t="s">
        <v>690</v>
      </c>
      <c r="I293" s="36" t="s">
        <v>31</v>
      </c>
      <c r="J293" s="37">
        <v>7.7</v>
      </c>
      <c r="K293" s="38">
        <v>0.46</v>
      </c>
      <c r="L293" s="26">
        <v>0.96560000000000001</v>
      </c>
      <c r="M293" s="27" t="str">
        <f t="shared" si="35"/>
        <v>H</v>
      </c>
      <c r="N293" s="26">
        <v>72.840320000000006</v>
      </c>
      <c r="O293" s="39" t="str">
        <f t="shared" si="41"/>
        <v>H</v>
      </c>
      <c r="P293" s="38">
        <v>245.88800000000003</v>
      </c>
      <c r="Q293" s="27" t="str">
        <f t="shared" si="36"/>
        <v>H</v>
      </c>
      <c r="R293" s="26">
        <v>0.95599999999999996</v>
      </c>
      <c r="S293" s="27" t="str">
        <f t="shared" si="37"/>
        <v>S</v>
      </c>
      <c r="T293" s="26">
        <v>2.9</v>
      </c>
      <c r="U293" s="27" t="str">
        <f t="shared" si="38"/>
        <v>S</v>
      </c>
      <c r="V293" s="26">
        <v>28.4</v>
      </c>
      <c r="W293" s="27" t="str">
        <f t="shared" si="39"/>
        <v>S</v>
      </c>
      <c r="X293" s="26">
        <v>5.976</v>
      </c>
      <c r="Y293" s="27" t="str">
        <f t="shared" si="40"/>
        <v>S</v>
      </c>
    </row>
    <row r="294" spans="1:25" ht="18" customHeight="1" x14ac:dyDescent="0.25">
      <c r="A294" s="25">
        <v>3140</v>
      </c>
      <c r="B294" s="36" t="s">
        <v>691</v>
      </c>
      <c r="C294" s="36" t="s">
        <v>686</v>
      </c>
      <c r="D294" s="36" t="s">
        <v>640</v>
      </c>
      <c r="E294" s="36" t="s">
        <v>641</v>
      </c>
      <c r="F294" s="36" t="s">
        <v>642</v>
      </c>
      <c r="G294" s="36" t="s">
        <v>98</v>
      </c>
      <c r="H294" s="36" t="s">
        <v>692</v>
      </c>
      <c r="I294" s="36" t="s">
        <v>31</v>
      </c>
      <c r="J294" s="37">
        <v>8.1</v>
      </c>
      <c r="K294" s="38">
        <v>0.37</v>
      </c>
      <c r="L294" s="26">
        <v>0.47600000000000003</v>
      </c>
      <c r="M294" s="27" t="str">
        <f t="shared" si="35"/>
        <v>L</v>
      </c>
      <c r="N294" s="26">
        <v>31.290560000000003</v>
      </c>
      <c r="O294" s="39" t="str">
        <f t="shared" si="41"/>
        <v>H</v>
      </c>
      <c r="P294" s="38">
        <v>104.72000000000001</v>
      </c>
      <c r="Q294" s="27" t="str">
        <f t="shared" si="36"/>
        <v>M</v>
      </c>
      <c r="R294" s="26">
        <v>0.224</v>
      </c>
      <c r="S294" s="27" t="str">
        <f t="shared" si="37"/>
        <v>D</v>
      </c>
      <c r="T294" s="26">
        <v>1.042</v>
      </c>
      <c r="U294" s="27" t="str">
        <f t="shared" si="38"/>
        <v>S</v>
      </c>
      <c r="V294" s="26">
        <v>8.5039999999999996</v>
      </c>
      <c r="W294" s="27" t="str">
        <f t="shared" si="39"/>
        <v>S</v>
      </c>
      <c r="X294" s="26">
        <v>5.4039999999999999</v>
      </c>
      <c r="Y294" s="27" t="str">
        <f t="shared" si="40"/>
        <v>S</v>
      </c>
    </row>
    <row r="295" spans="1:25" ht="18" customHeight="1" x14ac:dyDescent="0.25">
      <c r="A295" s="25">
        <v>3141</v>
      </c>
      <c r="B295" s="36" t="s">
        <v>693</v>
      </c>
      <c r="C295" s="36" t="s">
        <v>657</v>
      </c>
      <c r="D295" s="36" t="s">
        <v>640</v>
      </c>
      <c r="E295" s="36" t="s">
        <v>641</v>
      </c>
      <c r="F295" s="36" t="s">
        <v>642</v>
      </c>
      <c r="G295" s="36" t="s">
        <v>98</v>
      </c>
      <c r="H295" s="36" t="s">
        <v>694</v>
      </c>
      <c r="I295" s="36" t="s">
        <v>31</v>
      </c>
      <c r="J295" s="37">
        <v>7.6</v>
      </c>
      <c r="K295" s="38">
        <v>0.87</v>
      </c>
      <c r="L295" s="26">
        <v>0.81600000000000006</v>
      </c>
      <c r="M295" s="27" t="str">
        <f t="shared" si="35"/>
        <v>H</v>
      </c>
      <c r="N295" s="26">
        <v>75.405119999999997</v>
      </c>
      <c r="O295" s="39" t="str">
        <f t="shared" si="41"/>
        <v>H</v>
      </c>
      <c r="P295" s="38">
        <v>592.25280000000009</v>
      </c>
      <c r="Q295" s="27" t="str">
        <f t="shared" si="36"/>
        <v>H</v>
      </c>
      <c r="R295" s="26">
        <v>1.4259999999999999</v>
      </c>
      <c r="S295" s="27" t="str">
        <f t="shared" si="37"/>
        <v>S</v>
      </c>
      <c r="T295" s="26">
        <v>2.7160000000000002</v>
      </c>
      <c r="U295" s="27" t="str">
        <f t="shared" si="38"/>
        <v>S</v>
      </c>
      <c r="V295" s="26">
        <v>28.56</v>
      </c>
      <c r="W295" s="27" t="str">
        <f t="shared" si="39"/>
        <v>S</v>
      </c>
      <c r="X295" s="26">
        <v>8.8320000000000007</v>
      </c>
      <c r="Y295" s="27" t="str">
        <f t="shared" si="40"/>
        <v>S</v>
      </c>
    </row>
    <row r="296" spans="1:25" ht="18" customHeight="1" x14ac:dyDescent="0.25">
      <c r="A296" s="25">
        <v>3142</v>
      </c>
      <c r="B296" s="36" t="s">
        <v>695</v>
      </c>
      <c r="C296" s="36" t="s">
        <v>696</v>
      </c>
      <c r="D296" s="36" t="s">
        <v>640</v>
      </c>
      <c r="E296" s="36" t="s">
        <v>641</v>
      </c>
      <c r="F296" s="36" t="s">
        <v>642</v>
      </c>
      <c r="G296" s="36" t="s">
        <v>98</v>
      </c>
      <c r="H296" s="36" t="s">
        <v>697</v>
      </c>
      <c r="I296" s="36" t="s">
        <v>31</v>
      </c>
      <c r="J296" s="37">
        <v>7.7</v>
      </c>
      <c r="K296" s="38">
        <v>0.62</v>
      </c>
      <c r="L296" s="26">
        <v>0.95200000000000007</v>
      </c>
      <c r="M296" s="27" t="str">
        <f t="shared" si="35"/>
        <v>H</v>
      </c>
      <c r="N296" s="26">
        <v>61.04224</v>
      </c>
      <c r="O296" s="39" t="str">
        <f t="shared" si="41"/>
        <v>H</v>
      </c>
      <c r="P296" s="38">
        <v>276.46080000000001</v>
      </c>
      <c r="Q296" s="27" t="str">
        <f t="shared" si="36"/>
        <v>H</v>
      </c>
      <c r="R296" s="26">
        <v>0.95599999999999996</v>
      </c>
      <c r="S296" s="27" t="str">
        <f t="shared" si="37"/>
        <v>S</v>
      </c>
      <c r="T296" s="26">
        <v>3.45</v>
      </c>
      <c r="U296" s="27" t="str">
        <f t="shared" si="38"/>
        <v>S</v>
      </c>
      <c r="V296" s="26">
        <v>32.74</v>
      </c>
      <c r="W296" s="27" t="str">
        <f t="shared" si="39"/>
        <v>S</v>
      </c>
      <c r="X296" s="26">
        <v>5.8739999999999997</v>
      </c>
      <c r="Y296" s="27" t="str">
        <f t="shared" si="40"/>
        <v>S</v>
      </c>
    </row>
    <row r="297" spans="1:25" ht="18" customHeight="1" x14ac:dyDescent="0.25">
      <c r="A297" s="25">
        <v>3143</v>
      </c>
      <c r="B297" s="36" t="s">
        <v>698</v>
      </c>
      <c r="C297" s="36" t="s">
        <v>667</v>
      </c>
      <c r="D297" s="36" t="s">
        <v>640</v>
      </c>
      <c r="E297" s="36" t="s">
        <v>641</v>
      </c>
      <c r="F297" s="36" t="s">
        <v>642</v>
      </c>
      <c r="G297" s="36" t="s">
        <v>98</v>
      </c>
      <c r="H297" s="36"/>
      <c r="I297" s="36" t="s">
        <v>31</v>
      </c>
      <c r="J297" s="37">
        <v>7.5</v>
      </c>
      <c r="K297" s="38">
        <v>0.82</v>
      </c>
      <c r="L297" s="26">
        <v>0.88400000000000012</v>
      </c>
      <c r="M297" s="27" t="str">
        <f t="shared" si="35"/>
        <v>H</v>
      </c>
      <c r="N297" s="26">
        <v>79.508800000000008</v>
      </c>
      <c r="O297" s="39" t="str">
        <f t="shared" si="41"/>
        <v>H</v>
      </c>
      <c r="P297" s="38">
        <v>865</v>
      </c>
      <c r="Q297" s="27" t="str">
        <f t="shared" si="36"/>
        <v>H</v>
      </c>
      <c r="R297" s="26">
        <v>1.206</v>
      </c>
      <c r="S297" s="27" t="str">
        <f t="shared" si="37"/>
        <v>S</v>
      </c>
      <c r="T297" s="26">
        <v>1.478</v>
      </c>
      <c r="U297" s="27" t="str">
        <f t="shared" si="38"/>
        <v>S</v>
      </c>
      <c r="V297" s="26">
        <v>21.72</v>
      </c>
      <c r="W297" s="27" t="str">
        <f t="shared" si="39"/>
        <v>S</v>
      </c>
      <c r="X297" s="26">
        <v>7.3639999999999999</v>
      </c>
      <c r="Y297" s="27" t="str">
        <f t="shared" si="40"/>
        <v>S</v>
      </c>
    </row>
    <row r="298" spans="1:25" ht="18" customHeight="1" x14ac:dyDescent="0.25">
      <c r="A298" s="25">
        <v>3144</v>
      </c>
      <c r="B298" s="36" t="s">
        <v>651</v>
      </c>
      <c r="C298" s="36" t="s">
        <v>644</v>
      </c>
      <c r="D298" s="36" t="s">
        <v>640</v>
      </c>
      <c r="E298" s="36" t="s">
        <v>641</v>
      </c>
      <c r="F298" s="36" t="s">
        <v>642</v>
      </c>
      <c r="G298" s="36" t="s">
        <v>98</v>
      </c>
      <c r="H298" s="36" t="s">
        <v>28</v>
      </c>
      <c r="I298" s="36" t="s">
        <v>31</v>
      </c>
      <c r="J298" s="37">
        <v>7.9</v>
      </c>
      <c r="K298" s="38">
        <v>0.41</v>
      </c>
      <c r="L298" s="26">
        <v>0.76</v>
      </c>
      <c r="M298" s="27" t="str">
        <f t="shared" si="35"/>
        <v>H</v>
      </c>
      <c r="N298" s="26">
        <v>46.166400000000003</v>
      </c>
      <c r="O298" s="39" t="str">
        <f t="shared" si="41"/>
        <v>H</v>
      </c>
      <c r="P298" s="38">
        <v>173.85000000000002</v>
      </c>
      <c r="Q298" s="27" t="str">
        <f t="shared" si="36"/>
        <v>H</v>
      </c>
      <c r="R298" s="26">
        <v>0.64600000000000002</v>
      </c>
      <c r="S298" s="27" t="str">
        <f t="shared" si="37"/>
        <v>S</v>
      </c>
      <c r="T298" s="26">
        <v>2.302</v>
      </c>
      <c r="U298" s="27" t="str">
        <f t="shared" si="38"/>
        <v>S</v>
      </c>
      <c r="V298" s="26">
        <v>19.850000000000001</v>
      </c>
      <c r="W298" s="27" t="str">
        <f t="shared" si="39"/>
        <v>S</v>
      </c>
      <c r="X298" s="26">
        <v>7.444</v>
      </c>
      <c r="Y298" s="27" t="str">
        <f t="shared" si="40"/>
        <v>S</v>
      </c>
    </row>
    <row r="299" spans="1:25" ht="18" customHeight="1" x14ac:dyDescent="0.25">
      <c r="A299" s="25">
        <v>3145</v>
      </c>
      <c r="B299" s="36" t="s">
        <v>699</v>
      </c>
      <c r="C299" s="36" t="s">
        <v>666</v>
      </c>
      <c r="D299" s="36" t="s">
        <v>640</v>
      </c>
      <c r="E299" s="36" t="s">
        <v>641</v>
      </c>
      <c r="F299" s="36" t="s">
        <v>642</v>
      </c>
      <c r="G299" s="36" t="s">
        <v>98</v>
      </c>
      <c r="H299" s="36" t="s">
        <v>655</v>
      </c>
      <c r="I299" s="36" t="s">
        <v>31</v>
      </c>
      <c r="J299" s="37">
        <v>7.2</v>
      </c>
      <c r="K299" s="38">
        <v>0.97</v>
      </c>
      <c r="L299" s="26">
        <v>0.54400000000000004</v>
      </c>
      <c r="M299" s="27" t="str">
        <f t="shared" si="35"/>
        <v>M</v>
      </c>
      <c r="N299" s="26">
        <v>31.290560000000003</v>
      </c>
      <c r="O299" s="39" t="str">
        <f t="shared" si="41"/>
        <v>H</v>
      </c>
      <c r="P299" s="38">
        <v>137.25</v>
      </c>
      <c r="Q299" s="27" t="str">
        <f t="shared" si="36"/>
        <v>H</v>
      </c>
      <c r="R299" s="26">
        <v>0.44400000000000001</v>
      </c>
      <c r="S299" s="27" t="str">
        <f t="shared" si="37"/>
        <v>D</v>
      </c>
      <c r="T299" s="26">
        <v>3.4260000000000002</v>
      </c>
      <c r="U299" s="27" t="str">
        <f t="shared" si="38"/>
        <v>S</v>
      </c>
      <c r="V299" s="26">
        <v>35.619999999999997</v>
      </c>
      <c r="W299" s="27" t="str">
        <f t="shared" si="39"/>
        <v>S</v>
      </c>
      <c r="X299" s="26">
        <v>7.9560000000000004</v>
      </c>
      <c r="Y299" s="27" t="str">
        <f t="shared" si="40"/>
        <v>S</v>
      </c>
    </row>
    <row r="300" spans="1:25" ht="18" customHeight="1" x14ac:dyDescent="0.25">
      <c r="A300" s="25">
        <v>3146</v>
      </c>
      <c r="B300" s="36" t="s">
        <v>700</v>
      </c>
      <c r="C300" s="36" t="s">
        <v>701</v>
      </c>
      <c r="D300" s="36" t="s">
        <v>640</v>
      </c>
      <c r="E300" s="36" t="s">
        <v>641</v>
      </c>
      <c r="F300" s="36" t="s">
        <v>642</v>
      </c>
      <c r="G300" s="36" t="s">
        <v>98</v>
      </c>
      <c r="H300" s="36"/>
      <c r="I300" s="36" t="s">
        <v>31</v>
      </c>
      <c r="J300" s="37">
        <v>8</v>
      </c>
      <c r="K300" s="38">
        <v>3.28</v>
      </c>
      <c r="L300" s="26">
        <v>0.95200000000000007</v>
      </c>
      <c r="M300" s="27" t="str">
        <f t="shared" si="35"/>
        <v>H</v>
      </c>
      <c r="N300" s="26">
        <v>246.2208</v>
      </c>
      <c r="O300" s="39" t="str">
        <f t="shared" si="41"/>
        <v>H</v>
      </c>
      <c r="P300" s="38">
        <v>840</v>
      </c>
      <c r="Q300" s="27" t="str">
        <f t="shared" si="36"/>
        <v>H</v>
      </c>
      <c r="R300" s="26">
        <v>3.048</v>
      </c>
      <c r="S300" s="27" t="str">
        <f t="shared" si="37"/>
        <v>S</v>
      </c>
      <c r="T300" s="26">
        <v>4.0460000000000003</v>
      </c>
      <c r="U300" s="27" t="str">
        <f t="shared" si="38"/>
        <v>S</v>
      </c>
      <c r="V300" s="26">
        <v>25.46</v>
      </c>
      <c r="W300" s="27" t="str">
        <f t="shared" si="39"/>
        <v>S</v>
      </c>
      <c r="X300" s="26">
        <v>19.059999999999999</v>
      </c>
      <c r="Y300" s="27" t="str">
        <f t="shared" si="40"/>
        <v>S</v>
      </c>
    </row>
    <row r="301" spans="1:25" ht="18" customHeight="1" x14ac:dyDescent="0.25">
      <c r="A301" s="25">
        <v>3147</v>
      </c>
      <c r="B301" s="36" t="s">
        <v>643</v>
      </c>
      <c r="C301" s="36" t="s">
        <v>644</v>
      </c>
      <c r="D301" s="36" t="s">
        <v>640</v>
      </c>
      <c r="E301" s="36" t="s">
        <v>641</v>
      </c>
      <c r="F301" s="36" t="s">
        <v>642</v>
      </c>
      <c r="G301" s="36" t="s">
        <v>98</v>
      </c>
      <c r="H301" s="36" t="s">
        <v>702</v>
      </c>
      <c r="I301" s="36" t="s">
        <v>31</v>
      </c>
      <c r="J301" s="37">
        <v>6.7</v>
      </c>
      <c r="K301" s="38">
        <v>0.93</v>
      </c>
      <c r="L301" s="26">
        <v>0.88400000000000012</v>
      </c>
      <c r="M301" s="27" t="str">
        <f t="shared" si="35"/>
        <v>H</v>
      </c>
      <c r="N301" s="26">
        <v>42.575680000000006</v>
      </c>
      <c r="O301" s="39" t="str">
        <f t="shared" si="41"/>
        <v>H</v>
      </c>
      <c r="P301" s="38">
        <v>248.1</v>
      </c>
      <c r="Q301" s="27" t="str">
        <f t="shared" si="36"/>
        <v>H</v>
      </c>
      <c r="R301" s="26">
        <v>1.3180000000000001</v>
      </c>
      <c r="S301" s="27" t="str">
        <f t="shared" si="37"/>
        <v>S</v>
      </c>
      <c r="T301" s="26">
        <v>4.1139999999999999</v>
      </c>
      <c r="U301" s="27" t="str">
        <f t="shared" si="38"/>
        <v>S</v>
      </c>
      <c r="V301" s="26">
        <v>26.7</v>
      </c>
      <c r="W301" s="27" t="str">
        <f t="shared" si="39"/>
        <v>S</v>
      </c>
      <c r="X301" s="26">
        <v>19.14</v>
      </c>
      <c r="Y301" s="27" t="str">
        <f t="shared" si="40"/>
        <v>S</v>
      </c>
    </row>
    <row r="302" spans="1:25" ht="18" customHeight="1" x14ac:dyDescent="0.25">
      <c r="A302" s="25"/>
      <c r="B302" s="36"/>
      <c r="C302" s="36"/>
      <c r="D302" s="36"/>
      <c r="E302" s="36"/>
      <c r="F302" s="36"/>
      <c r="G302" s="36"/>
      <c r="H302" s="36"/>
      <c r="I302" s="36"/>
      <c r="J302" s="37"/>
      <c r="K302" s="38"/>
      <c r="L302" s="36"/>
      <c r="M302" s="36"/>
      <c r="N302" s="27"/>
      <c r="O302" s="39"/>
      <c r="P302" s="36"/>
      <c r="Q302" s="36"/>
      <c r="R302" s="27"/>
      <c r="S302" s="27"/>
      <c r="T302" s="36"/>
      <c r="U302" s="27"/>
      <c r="V302" s="36"/>
      <c r="W302" s="36"/>
      <c r="X302" s="36"/>
      <c r="Y302" s="36"/>
    </row>
    <row r="303" spans="1:25" ht="18" customHeight="1" x14ac:dyDescent="0.25">
      <c r="A303" s="25"/>
      <c r="B303" s="36"/>
      <c r="C303" s="36"/>
      <c r="D303" s="36"/>
      <c r="E303" s="36"/>
      <c r="F303" s="36"/>
      <c r="G303" s="36"/>
      <c r="H303" s="36"/>
      <c r="I303" s="36"/>
      <c r="J303" s="37"/>
      <c r="K303" s="38"/>
      <c r="L303" s="36"/>
      <c r="M303" s="36"/>
      <c r="N303" s="27"/>
      <c r="O303" s="39"/>
      <c r="P303" s="36"/>
      <c r="Q303" s="36"/>
      <c r="R303" s="27"/>
      <c r="S303" s="27"/>
      <c r="T303" s="36"/>
      <c r="U303" s="27"/>
      <c r="V303" s="36"/>
      <c r="W303" s="36"/>
      <c r="X303" s="36"/>
      <c r="Y303" s="36"/>
    </row>
    <row r="304" spans="1:25" ht="18" customHeight="1" x14ac:dyDescent="0.25">
      <c r="A304" s="25"/>
      <c r="B304" s="36"/>
      <c r="C304" s="36"/>
      <c r="D304" s="36"/>
      <c r="E304" s="36"/>
      <c r="F304" s="36"/>
      <c r="G304" s="36"/>
      <c r="H304" s="36"/>
      <c r="I304" s="36"/>
      <c r="J304" s="37"/>
      <c r="K304" s="38"/>
      <c r="L304" s="36"/>
      <c r="M304" s="36"/>
      <c r="N304" s="27"/>
      <c r="O304" s="39"/>
      <c r="P304" s="36"/>
      <c r="Q304" s="36"/>
      <c r="R304" s="27"/>
      <c r="S304" s="27"/>
      <c r="T304" s="36"/>
      <c r="U304" s="27"/>
      <c r="V304" s="36"/>
      <c r="W304" s="36"/>
      <c r="X304" s="36"/>
      <c r="Y304" s="36"/>
    </row>
    <row r="305" spans="1:25" ht="18" customHeight="1" x14ac:dyDescent="0.25">
      <c r="A305" s="25"/>
      <c r="B305" s="36"/>
      <c r="C305" s="36"/>
      <c r="D305" s="36"/>
      <c r="E305" s="36"/>
      <c r="F305" s="36"/>
      <c r="G305" s="36"/>
      <c r="H305" s="36"/>
      <c r="I305" s="36"/>
      <c r="J305" s="37"/>
      <c r="K305" s="38"/>
      <c r="L305" s="36"/>
      <c r="M305" s="36"/>
      <c r="N305" s="27"/>
      <c r="O305" s="39"/>
      <c r="P305" s="36"/>
      <c r="Q305" s="36"/>
      <c r="R305" s="27"/>
      <c r="S305" s="27"/>
      <c r="T305" s="36"/>
      <c r="U305" s="27"/>
      <c r="V305" s="36"/>
      <c r="W305" s="36"/>
      <c r="X305" s="36"/>
      <c r="Y305" s="36"/>
    </row>
    <row r="306" spans="1:25" ht="18" customHeight="1" x14ac:dyDescent="0.25">
      <c r="A306" s="25"/>
      <c r="B306" s="36"/>
      <c r="C306" s="36"/>
      <c r="D306" s="36"/>
      <c r="E306" s="36"/>
      <c r="F306" s="36"/>
      <c r="G306" s="36"/>
      <c r="H306" s="36"/>
      <c r="I306" s="36"/>
      <c r="J306" s="37"/>
      <c r="K306" s="38"/>
      <c r="L306" s="36"/>
      <c r="M306" s="36"/>
      <c r="N306" s="27"/>
      <c r="O306" s="39"/>
      <c r="P306" s="36"/>
      <c r="Q306" s="36"/>
      <c r="R306" s="27"/>
      <c r="S306" s="27"/>
      <c r="T306" s="36"/>
      <c r="U306" s="27"/>
      <c r="V306" s="36"/>
      <c r="W306" s="36"/>
      <c r="X306" s="36"/>
      <c r="Y306" s="36"/>
    </row>
    <row r="307" spans="1:25" ht="18" customHeight="1" x14ac:dyDescent="0.25">
      <c r="A307" s="25"/>
      <c r="B307" s="36"/>
      <c r="C307" s="36"/>
      <c r="D307" s="36"/>
      <c r="E307" s="36"/>
      <c r="F307" s="36"/>
      <c r="G307" s="36"/>
      <c r="H307" s="36"/>
      <c r="I307" s="36"/>
      <c r="J307" s="37"/>
      <c r="K307" s="38"/>
      <c r="L307" s="36"/>
      <c r="M307" s="36"/>
      <c r="N307" s="27"/>
      <c r="O307" s="39"/>
      <c r="P307" s="36"/>
      <c r="Q307" s="36"/>
      <c r="R307" s="27"/>
      <c r="S307" s="27"/>
      <c r="T307" s="36"/>
      <c r="U307" s="27"/>
      <c r="V307" s="36"/>
      <c r="W307" s="36"/>
      <c r="X307" s="36"/>
      <c r="Y307" s="36"/>
    </row>
    <row r="308" spans="1:25" ht="18" customHeight="1" x14ac:dyDescent="0.25">
      <c r="A308" s="25"/>
      <c r="B308" s="36"/>
      <c r="C308" s="36"/>
      <c r="D308" s="36"/>
      <c r="E308" s="36"/>
      <c r="F308" s="36"/>
      <c r="G308" s="36"/>
      <c r="H308" s="36"/>
      <c r="I308" s="36"/>
      <c r="J308" s="37"/>
      <c r="K308" s="38"/>
      <c r="L308" s="36"/>
      <c r="M308" s="36"/>
      <c r="N308" s="27"/>
      <c r="O308" s="39"/>
      <c r="P308" s="36"/>
      <c r="Q308" s="36"/>
      <c r="R308" s="27"/>
      <c r="S308" s="27"/>
      <c r="T308" s="36"/>
      <c r="U308" s="27"/>
      <c r="V308" s="36"/>
      <c r="W308" s="36"/>
      <c r="X308" s="36"/>
      <c r="Y308" s="36"/>
    </row>
    <row r="309" spans="1:25" ht="18" customHeight="1" x14ac:dyDescent="0.25">
      <c r="A309" s="25"/>
      <c r="B309" s="36"/>
      <c r="C309" s="36"/>
      <c r="D309" s="36"/>
      <c r="E309" s="36"/>
      <c r="F309" s="36"/>
      <c r="G309" s="36"/>
      <c r="H309" s="36"/>
      <c r="I309" s="36"/>
      <c r="J309" s="37"/>
      <c r="K309" s="38"/>
      <c r="L309" s="36"/>
      <c r="M309" s="36"/>
      <c r="N309" s="27"/>
      <c r="O309" s="39"/>
      <c r="P309" s="36"/>
      <c r="Q309" s="36"/>
      <c r="R309" s="27"/>
      <c r="S309" s="27"/>
      <c r="T309" s="36"/>
      <c r="U309" s="27"/>
      <c r="V309" s="36"/>
      <c r="W309" s="36"/>
      <c r="X309" s="36"/>
      <c r="Y309" s="36"/>
    </row>
    <row r="310" spans="1:25" ht="18" customHeight="1" x14ac:dyDescent="0.25">
      <c r="A310" s="25"/>
      <c r="B310" s="36"/>
      <c r="C310" s="36"/>
      <c r="D310" s="36"/>
      <c r="E310" s="36"/>
      <c r="F310" s="36"/>
      <c r="G310" s="36"/>
      <c r="H310" s="36"/>
      <c r="I310" s="36"/>
      <c r="J310" s="37"/>
      <c r="K310" s="38"/>
      <c r="L310" s="36"/>
      <c r="M310" s="36"/>
      <c r="N310" s="27"/>
      <c r="O310" s="39"/>
      <c r="P310" s="36"/>
      <c r="Q310" s="36"/>
      <c r="R310" s="27"/>
      <c r="S310" s="27"/>
      <c r="T310" s="36"/>
      <c r="U310" s="27"/>
      <c r="V310" s="36"/>
      <c r="W310" s="36"/>
      <c r="X310" s="36"/>
      <c r="Y310" s="36"/>
    </row>
    <row r="311" spans="1:25" ht="18" customHeight="1" x14ac:dyDescent="0.25">
      <c r="A311" s="25"/>
      <c r="B311" s="36"/>
      <c r="C311" s="36"/>
      <c r="D311" s="36"/>
      <c r="E311" s="36"/>
      <c r="F311" s="36"/>
      <c r="G311" s="36"/>
      <c r="H311" s="36"/>
      <c r="I311" s="36"/>
      <c r="J311" s="37"/>
      <c r="K311" s="38"/>
      <c r="L311" s="36"/>
      <c r="M311" s="36"/>
      <c r="N311" s="27"/>
      <c r="O311" s="39"/>
      <c r="P311" s="36"/>
      <c r="Q311" s="36"/>
      <c r="R311" s="27"/>
      <c r="S311" s="27"/>
      <c r="T311" s="36"/>
      <c r="U311" s="27"/>
      <c r="V311" s="36"/>
      <c r="W311" s="36"/>
      <c r="X311" s="36"/>
      <c r="Y311" s="36"/>
    </row>
    <row r="312" spans="1:25" ht="18" customHeight="1" x14ac:dyDescent="0.25">
      <c r="A312" s="25"/>
      <c r="B312" s="36"/>
      <c r="C312" s="36"/>
      <c r="D312" s="36"/>
      <c r="E312" s="36"/>
      <c r="F312" s="36"/>
      <c r="G312" s="36"/>
      <c r="H312" s="36"/>
      <c r="I312" s="36"/>
      <c r="J312" s="37"/>
      <c r="K312" s="38"/>
      <c r="L312" s="36"/>
      <c r="M312" s="36"/>
      <c r="N312" s="27"/>
      <c r="O312" s="39"/>
      <c r="P312" s="36"/>
      <c r="Q312" s="36"/>
      <c r="R312" s="27"/>
      <c r="S312" s="27"/>
      <c r="T312" s="36"/>
      <c r="U312" s="27"/>
      <c r="V312" s="36"/>
      <c r="W312" s="36"/>
      <c r="X312" s="36"/>
      <c r="Y312" s="36"/>
    </row>
    <row r="313" spans="1:25" ht="18" customHeight="1" x14ac:dyDescent="0.25">
      <c r="A313" s="25"/>
      <c r="B313" s="36"/>
      <c r="C313" s="36"/>
      <c r="D313" s="36"/>
      <c r="E313" s="36"/>
      <c r="F313" s="36"/>
      <c r="G313" s="36"/>
      <c r="H313" s="36"/>
      <c r="I313" s="36"/>
      <c r="J313" s="37"/>
      <c r="K313" s="38"/>
      <c r="L313" s="36"/>
      <c r="M313" s="36"/>
      <c r="N313" s="27"/>
      <c r="O313" s="39"/>
      <c r="P313" s="36"/>
      <c r="Q313" s="36"/>
      <c r="R313" s="27"/>
      <c r="S313" s="27"/>
      <c r="T313" s="36"/>
      <c r="U313" s="27"/>
      <c r="V313" s="36"/>
      <c r="W313" s="36"/>
      <c r="X313" s="36"/>
      <c r="Y313" s="36"/>
    </row>
    <row r="314" spans="1:25" ht="18" customHeight="1" x14ac:dyDescent="0.25">
      <c r="A314" s="25"/>
      <c r="B314" s="36"/>
      <c r="C314" s="36"/>
      <c r="D314" s="36"/>
      <c r="E314" s="36"/>
      <c r="F314" s="36"/>
      <c r="G314" s="36"/>
      <c r="H314" s="36"/>
      <c r="I314" s="36"/>
      <c r="J314" s="37"/>
      <c r="K314" s="38"/>
      <c r="L314" s="36"/>
      <c r="M314" s="36"/>
      <c r="N314" s="27"/>
      <c r="O314" s="36"/>
      <c r="P314" s="36"/>
      <c r="Q314" s="36"/>
      <c r="R314" s="27"/>
      <c r="S314" s="27"/>
      <c r="T314" s="36"/>
      <c r="U314" s="27"/>
      <c r="V314" s="36"/>
      <c r="W314" s="36"/>
      <c r="X314" s="36"/>
      <c r="Y314" s="36"/>
    </row>
    <row r="315" spans="1:25" ht="18" customHeight="1" x14ac:dyDescent="0.25">
      <c r="A315" s="25"/>
      <c r="B315" s="36"/>
      <c r="C315" s="36"/>
      <c r="D315" s="36"/>
      <c r="E315" s="36"/>
      <c r="F315" s="36"/>
      <c r="G315" s="36"/>
      <c r="H315" s="36"/>
      <c r="I315" s="36"/>
      <c r="J315" s="37"/>
      <c r="K315" s="38"/>
      <c r="L315" s="36"/>
      <c r="M315" s="36"/>
      <c r="N315" s="27"/>
      <c r="O315" s="36"/>
      <c r="P315" s="36"/>
      <c r="Q315" s="36"/>
      <c r="R315" s="27"/>
      <c r="S315" s="27"/>
      <c r="T315" s="36"/>
      <c r="U315" s="27"/>
      <c r="V315" s="36"/>
      <c r="W315" s="36"/>
      <c r="X315" s="36"/>
      <c r="Y315" s="36"/>
    </row>
    <row r="316" spans="1:25" ht="18" customHeight="1" x14ac:dyDescent="0.25">
      <c r="A316" s="25"/>
      <c r="B316" s="36"/>
      <c r="C316" s="36"/>
      <c r="D316" s="36"/>
      <c r="E316" s="36"/>
      <c r="F316" s="36"/>
      <c r="G316" s="36"/>
      <c r="H316" s="36"/>
      <c r="I316" s="36"/>
      <c r="J316" s="37"/>
      <c r="K316" s="38"/>
      <c r="L316" s="36"/>
      <c r="M316" s="36"/>
      <c r="N316" s="27"/>
      <c r="O316" s="36"/>
      <c r="P316" s="36"/>
      <c r="Q316" s="36"/>
      <c r="R316" s="27"/>
      <c r="S316" s="27"/>
      <c r="T316" s="36"/>
      <c r="U316" s="27"/>
      <c r="V316" s="36"/>
      <c r="W316" s="36"/>
      <c r="X316" s="36"/>
      <c r="Y316" s="36"/>
    </row>
    <row r="317" spans="1:25" ht="18" customHeight="1" x14ac:dyDescent="0.25">
      <c r="A317" s="25"/>
      <c r="B317" s="36"/>
      <c r="C317" s="36"/>
      <c r="D317" s="36"/>
      <c r="E317" s="36"/>
      <c r="F317" s="36"/>
      <c r="G317" s="36"/>
      <c r="H317" s="36"/>
      <c r="I317" s="36"/>
      <c r="J317" s="37"/>
      <c r="K317" s="38"/>
      <c r="L317" s="36"/>
      <c r="M317" s="36"/>
      <c r="N317" s="27"/>
      <c r="O317" s="36"/>
      <c r="P317" s="36"/>
      <c r="Q317" s="36"/>
      <c r="R317" s="27"/>
      <c r="S317" s="27"/>
      <c r="T317" s="36"/>
      <c r="U317" s="27"/>
      <c r="V317" s="36"/>
      <c r="W317" s="36"/>
      <c r="X317" s="36"/>
      <c r="Y317" s="36"/>
    </row>
    <row r="318" spans="1:25" ht="18" customHeight="1" x14ac:dyDescent="0.25">
      <c r="A318" s="25"/>
      <c r="B318" s="36"/>
      <c r="C318" s="36"/>
      <c r="D318" s="36"/>
      <c r="E318" s="36"/>
      <c r="F318" s="36"/>
      <c r="G318" s="36"/>
      <c r="H318" s="36"/>
      <c r="I318" s="36"/>
      <c r="J318" s="37"/>
      <c r="K318" s="38"/>
      <c r="L318" s="36"/>
      <c r="M318" s="36"/>
      <c r="N318" s="27"/>
      <c r="O318" s="36"/>
      <c r="P318" s="36"/>
      <c r="Q318" s="36"/>
      <c r="R318" s="27"/>
      <c r="S318" s="27"/>
      <c r="T318" s="36"/>
      <c r="U318" s="27"/>
      <c r="V318" s="36"/>
      <c r="W318" s="36"/>
      <c r="X318" s="36"/>
      <c r="Y318" s="36"/>
    </row>
    <row r="319" spans="1:25" ht="18" customHeight="1" x14ac:dyDescent="0.25">
      <c r="A319" s="25"/>
      <c r="B319" s="36"/>
      <c r="C319" s="36"/>
      <c r="D319" s="36"/>
      <c r="E319" s="36"/>
      <c r="F319" s="36"/>
      <c r="G319" s="36"/>
      <c r="H319" s="36"/>
      <c r="I319" s="36"/>
      <c r="J319" s="37"/>
      <c r="K319" s="38"/>
      <c r="L319" s="36"/>
      <c r="M319" s="36"/>
      <c r="N319" s="27"/>
      <c r="O319" s="36"/>
      <c r="P319" s="36"/>
      <c r="Q319" s="36"/>
      <c r="R319" s="27"/>
      <c r="S319" s="27"/>
      <c r="T319" s="36"/>
      <c r="U319" s="27"/>
      <c r="V319" s="36"/>
      <c r="W319" s="36"/>
      <c r="X319" s="36"/>
      <c r="Y319" s="36"/>
    </row>
    <row r="320" spans="1:25" ht="18" customHeight="1" x14ac:dyDescent="0.25">
      <c r="A320" s="25"/>
      <c r="B320" s="36"/>
      <c r="C320" s="36"/>
      <c r="D320" s="36"/>
      <c r="E320" s="36"/>
      <c r="F320" s="36"/>
      <c r="G320" s="36"/>
      <c r="H320" s="36"/>
      <c r="I320" s="36"/>
      <c r="J320" s="37"/>
      <c r="K320" s="38"/>
      <c r="L320" s="36"/>
      <c r="M320" s="36"/>
      <c r="N320" s="27"/>
      <c r="O320" s="36"/>
      <c r="P320" s="36"/>
      <c r="Q320" s="36"/>
      <c r="R320" s="27"/>
      <c r="S320" s="27"/>
      <c r="T320" s="36"/>
      <c r="U320" s="27"/>
      <c r="V320" s="36"/>
      <c r="W320" s="36"/>
      <c r="X320" s="36"/>
      <c r="Y320" s="36"/>
    </row>
    <row r="321" spans="1:25" ht="18" customHeight="1" x14ac:dyDescent="0.25">
      <c r="A321" s="25"/>
      <c r="B321" s="36"/>
      <c r="C321" s="36"/>
      <c r="D321" s="36"/>
      <c r="E321" s="36"/>
      <c r="F321" s="36"/>
      <c r="G321" s="36"/>
      <c r="H321" s="36"/>
      <c r="I321" s="36"/>
      <c r="J321" s="37"/>
      <c r="K321" s="38"/>
      <c r="L321" s="36"/>
      <c r="M321" s="36"/>
      <c r="N321" s="27"/>
      <c r="O321" s="36"/>
      <c r="P321" s="36"/>
      <c r="Q321" s="36"/>
      <c r="R321" s="27"/>
      <c r="S321" s="27"/>
      <c r="T321" s="36"/>
      <c r="U321" s="27"/>
      <c r="V321" s="36"/>
      <c r="W321" s="36"/>
      <c r="X321" s="36"/>
      <c r="Y321" s="36"/>
    </row>
    <row r="322" spans="1:25" ht="18" customHeight="1" x14ac:dyDescent="0.25">
      <c r="A322" s="25"/>
      <c r="B322" s="36"/>
      <c r="C322" s="36"/>
      <c r="D322" s="36"/>
      <c r="E322" s="36"/>
      <c r="F322" s="36"/>
      <c r="G322" s="36"/>
      <c r="H322" s="36"/>
      <c r="I322" s="36"/>
      <c r="J322" s="37"/>
      <c r="K322" s="38"/>
      <c r="L322" s="36"/>
      <c r="M322" s="36"/>
      <c r="N322" s="27"/>
      <c r="O322" s="36"/>
      <c r="P322" s="36"/>
      <c r="Q322" s="36"/>
      <c r="R322" s="27"/>
      <c r="S322" s="27"/>
      <c r="T322" s="36"/>
      <c r="U322" s="27"/>
      <c r="V322" s="36"/>
      <c r="W322" s="36"/>
      <c r="X322" s="36"/>
      <c r="Y322" s="36"/>
    </row>
    <row r="323" spans="1:25" ht="18" customHeight="1" x14ac:dyDescent="0.25">
      <c r="A323" s="25"/>
      <c r="B323" s="36"/>
      <c r="C323" s="36"/>
      <c r="D323" s="36"/>
      <c r="E323" s="36"/>
      <c r="F323" s="36"/>
      <c r="G323" s="36"/>
      <c r="H323" s="36"/>
      <c r="I323" s="36"/>
      <c r="J323" s="37"/>
      <c r="K323" s="38"/>
      <c r="L323" s="36"/>
      <c r="M323" s="36"/>
      <c r="N323" s="27"/>
      <c r="O323" s="36"/>
      <c r="P323" s="36"/>
      <c r="Q323" s="36"/>
      <c r="R323" s="27"/>
      <c r="S323" s="27"/>
      <c r="T323" s="36"/>
      <c r="U323" s="27"/>
      <c r="V323" s="36"/>
      <c r="W323" s="36"/>
      <c r="X323" s="36"/>
      <c r="Y323" s="36"/>
    </row>
    <row r="324" spans="1:25" ht="18" customHeight="1" x14ac:dyDescent="0.25">
      <c r="A324" s="25"/>
      <c r="B324" s="36"/>
      <c r="C324" s="36"/>
      <c r="D324" s="36"/>
      <c r="E324" s="36"/>
      <c r="F324" s="36"/>
      <c r="G324" s="36"/>
      <c r="H324" s="36"/>
      <c r="I324" s="36"/>
      <c r="J324" s="37"/>
      <c r="K324" s="38"/>
      <c r="L324" s="36"/>
      <c r="M324" s="36"/>
      <c r="N324" s="27"/>
      <c r="O324" s="36"/>
      <c r="P324" s="36"/>
      <c r="Q324" s="36"/>
      <c r="R324" s="27"/>
      <c r="S324" s="27"/>
      <c r="T324" s="36"/>
      <c r="U324" s="27"/>
      <c r="V324" s="36"/>
      <c r="W324" s="36"/>
      <c r="X324" s="36"/>
      <c r="Y324" s="36"/>
    </row>
    <row r="325" spans="1:25" ht="18" customHeight="1" x14ac:dyDescent="0.25">
      <c r="J325" s="42"/>
    </row>
    <row r="326" spans="1:25" ht="18" customHeight="1" x14ac:dyDescent="0.25">
      <c r="J326" s="42"/>
    </row>
    <row r="327" spans="1:25" ht="18" customHeight="1" x14ac:dyDescent="0.25">
      <c r="J327" s="42"/>
    </row>
    <row r="328" spans="1:25" ht="18" customHeight="1" x14ac:dyDescent="0.25">
      <c r="J328" s="42"/>
    </row>
    <row r="329" spans="1:25" ht="18" customHeight="1" x14ac:dyDescent="0.25">
      <c r="J329" s="42"/>
    </row>
    <row r="330" spans="1:25" ht="18" customHeight="1" x14ac:dyDescent="0.25">
      <c r="J330" s="42"/>
    </row>
    <row r="331" spans="1:25" ht="18" customHeight="1" x14ac:dyDescent="0.25">
      <c r="J331" s="42"/>
    </row>
    <row r="332" spans="1:25" ht="18" customHeight="1" x14ac:dyDescent="0.25">
      <c r="J332" s="42"/>
    </row>
    <row r="333" spans="1:25" ht="18" customHeight="1" x14ac:dyDescent="0.25">
      <c r="J333" s="42"/>
    </row>
    <row r="334" spans="1:25" ht="18" customHeight="1" x14ac:dyDescent="0.25">
      <c r="J334" s="42"/>
    </row>
    <row r="335" spans="1:25" ht="18" customHeight="1" x14ac:dyDescent="0.25">
      <c r="J335" s="42"/>
    </row>
    <row r="336" spans="1:25" ht="18" customHeight="1" x14ac:dyDescent="0.25">
      <c r="J336" s="42"/>
    </row>
    <row r="337" spans="10:10" ht="18" customHeight="1" x14ac:dyDescent="0.25">
      <c r="J337" s="42"/>
    </row>
    <row r="338" spans="10:10" ht="18" customHeight="1" x14ac:dyDescent="0.25">
      <c r="J338" s="42"/>
    </row>
    <row r="339" spans="10:10" ht="18" customHeight="1" x14ac:dyDescent="0.25">
      <c r="J339" s="42"/>
    </row>
    <row r="340" spans="10:10" ht="18" customHeight="1" x14ac:dyDescent="0.25">
      <c r="J340" s="42"/>
    </row>
    <row r="341" spans="10:10" ht="18" customHeight="1" x14ac:dyDescent="0.25">
      <c r="J341" s="42"/>
    </row>
    <row r="342" spans="10:10" ht="18" customHeight="1" x14ac:dyDescent="0.25">
      <c r="J342" s="42"/>
    </row>
    <row r="343" spans="10:10" ht="18" customHeight="1" x14ac:dyDescent="0.25">
      <c r="J343" s="42"/>
    </row>
    <row r="344" spans="10:10" ht="18" customHeight="1" x14ac:dyDescent="0.25">
      <c r="J344" s="42"/>
    </row>
    <row r="345" spans="10:10" ht="18" customHeight="1" x14ac:dyDescent="0.25">
      <c r="J345" s="42"/>
    </row>
    <row r="346" spans="10:10" ht="18" customHeight="1" x14ac:dyDescent="0.25">
      <c r="J346" s="42"/>
    </row>
    <row r="347" spans="10:10" ht="18" customHeight="1" x14ac:dyDescent="0.25">
      <c r="J347" s="42"/>
    </row>
    <row r="348" spans="10:10" ht="18" customHeight="1" x14ac:dyDescent="0.25">
      <c r="J348" s="42"/>
    </row>
    <row r="349" spans="10:10" ht="18" customHeight="1" x14ac:dyDescent="0.25">
      <c r="J349" s="42"/>
    </row>
    <row r="350" spans="10:10" ht="18" customHeight="1" x14ac:dyDescent="0.25">
      <c r="J350" s="42"/>
    </row>
    <row r="351" spans="10:10" ht="18" customHeight="1" x14ac:dyDescent="0.25">
      <c r="J351" s="42"/>
    </row>
    <row r="352" spans="10:10" ht="18" customHeight="1" x14ac:dyDescent="0.25">
      <c r="J352" s="42"/>
    </row>
    <row r="353" spans="10:10" ht="18" customHeight="1" x14ac:dyDescent="0.25">
      <c r="J353" s="42"/>
    </row>
    <row r="354" spans="10:10" ht="18" customHeight="1" x14ac:dyDescent="0.25">
      <c r="J354" s="42"/>
    </row>
    <row r="355" spans="10:10" ht="18" customHeight="1" x14ac:dyDescent="0.25">
      <c r="J355" s="42"/>
    </row>
    <row r="356" spans="10:10" ht="18" customHeight="1" x14ac:dyDescent="0.25">
      <c r="J356" s="42"/>
    </row>
    <row r="357" spans="10:10" ht="18" customHeight="1" x14ac:dyDescent="0.25">
      <c r="J357" s="42"/>
    </row>
    <row r="358" spans="10:10" ht="18" customHeight="1" x14ac:dyDescent="0.25">
      <c r="J358" s="42"/>
    </row>
    <row r="359" spans="10:10" ht="18" customHeight="1" x14ac:dyDescent="0.25">
      <c r="J359" s="42"/>
    </row>
    <row r="360" spans="10:10" ht="18" customHeight="1" x14ac:dyDescent="0.25">
      <c r="J360" s="42"/>
    </row>
    <row r="361" spans="10:10" ht="18" customHeight="1" x14ac:dyDescent="0.25">
      <c r="J361" s="42"/>
    </row>
    <row r="362" spans="10:10" ht="18" customHeight="1" x14ac:dyDescent="0.25">
      <c r="J362" s="42"/>
    </row>
    <row r="363" spans="10:10" ht="18" customHeight="1" x14ac:dyDescent="0.25">
      <c r="J363" s="42"/>
    </row>
    <row r="364" spans="10:10" ht="18" customHeight="1" x14ac:dyDescent="0.25">
      <c r="J364" s="42"/>
    </row>
    <row r="365" spans="10:10" ht="18" customHeight="1" x14ac:dyDescent="0.25">
      <c r="J365" s="42"/>
    </row>
    <row r="366" spans="10:10" ht="18" customHeight="1" x14ac:dyDescent="0.25">
      <c r="J366" s="42"/>
    </row>
    <row r="367" spans="10:10" ht="18" customHeight="1" x14ac:dyDescent="0.25">
      <c r="J367" s="42"/>
    </row>
    <row r="368" spans="10:10" ht="18" customHeight="1" x14ac:dyDescent="0.25">
      <c r="J368" s="42"/>
    </row>
    <row r="369" spans="10:10" ht="18" customHeight="1" x14ac:dyDescent="0.25">
      <c r="J369" s="42"/>
    </row>
    <row r="370" spans="10:10" ht="18" customHeight="1" x14ac:dyDescent="0.25">
      <c r="J370" s="42"/>
    </row>
    <row r="371" spans="10:10" ht="18" customHeight="1" x14ac:dyDescent="0.25">
      <c r="J371" s="42"/>
    </row>
    <row r="372" spans="10:10" ht="18" customHeight="1" x14ac:dyDescent="0.25">
      <c r="J372" s="42"/>
    </row>
    <row r="373" spans="10:10" ht="18" customHeight="1" x14ac:dyDescent="0.25">
      <c r="J373" s="42"/>
    </row>
    <row r="374" spans="10:10" ht="18" customHeight="1" x14ac:dyDescent="0.25">
      <c r="J374" s="42"/>
    </row>
    <row r="375" spans="10:10" ht="18" customHeight="1" x14ac:dyDescent="0.25">
      <c r="J375" s="42"/>
    </row>
    <row r="376" spans="10:10" ht="18" customHeight="1" x14ac:dyDescent="0.25">
      <c r="J376" s="42"/>
    </row>
    <row r="377" spans="10:10" ht="18" customHeight="1" x14ac:dyDescent="0.25">
      <c r="J377" s="42"/>
    </row>
    <row r="378" spans="10:10" ht="18" customHeight="1" x14ac:dyDescent="0.25">
      <c r="J378" s="42"/>
    </row>
    <row r="379" spans="10:10" ht="18" customHeight="1" x14ac:dyDescent="0.25">
      <c r="J379" s="42"/>
    </row>
    <row r="380" spans="10:10" ht="18" customHeight="1" x14ac:dyDescent="0.25">
      <c r="J380" s="42"/>
    </row>
    <row r="381" spans="10:10" ht="18" customHeight="1" x14ac:dyDescent="0.25">
      <c r="J381" s="42"/>
    </row>
    <row r="382" spans="10:10" ht="18" customHeight="1" x14ac:dyDescent="0.25">
      <c r="J382" s="42"/>
    </row>
    <row r="383" spans="10:10" ht="18" customHeight="1" x14ac:dyDescent="0.25">
      <c r="J383" s="42"/>
    </row>
    <row r="384" spans="10:10" ht="18" customHeight="1" x14ac:dyDescent="0.25">
      <c r="J384" s="42"/>
    </row>
    <row r="385" spans="10:10" ht="18" customHeight="1" x14ac:dyDescent="0.25">
      <c r="J385" s="42"/>
    </row>
    <row r="386" spans="10:10" ht="18" customHeight="1" x14ac:dyDescent="0.25">
      <c r="J386" s="42"/>
    </row>
    <row r="387" spans="10:10" ht="18" customHeight="1" x14ac:dyDescent="0.25">
      <c r="J387" s="42"/>
    </row>
    <row r="388" spans="10:10" ht="18" customHeight="1" x14ac:dyDescent="0.25">
      <c r="J388" s="42"/>
    </row>
    <row r="389" spans="10:10" ht="18" customHeight="1" x14ac:dyDescent="0.25">
      <c r="J389" s="42"/>
    </row>
    <row r="390" spans="10:10" ht="18" customHeight="1" x14ac:dyDescent="0.25">
      <c r="J390" s="42"/>
    </row>
    <row r="391" spans="10:10" ht="18" customHeight="1" x14ac:dyDescent="0.25">
      <c r="J391" s="42"/>
    </row>
    <row r="392" spans="10:10" ht="18" customHeight="1" x14ac:dyDescent="0.25">
      <c r="J392" s="42"/>
    </row>
    <row r="393" spans="10:10" ht="18" customHeight="1" x14ac:dyDescent="0.25">
      <c r="J393" s="42"/>
    </row>
    <row r="394" spans="10:10" ht="18" customHeight="1" x14ac:dyDescent="0.25">
      <c r="J394" s="42"/>
    </row>
    <row r="395" spans="10:10" ht="18" customHeight="1" x14ac:dyDescent="0.25">
      <c r="J395" s="42"/>
    </row>
    <row r="396" spans="10:10" ht="18" customHeight="1" x14ac:dyDescent="0.25">
      <c r="J396" s="42"/>
    </row>
    <row r="397" spans="10:10" ht="18" customHeight="1" x14ac:dyDescent="0.25">
      <c r="J397" s="42"/>
    </row>
    <row r="398" spans="10:10" ht="18" customHeight="1" x14ac:dyDescent="0.25">
      <c r="J398" s="42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cp:lastPrinted>2021-01-12T07:06:13Z</cp:lastPrinted>
  <dcterms:created xsi:type="dcterms:W3CDTF">2019-04-09T05:55:09Z</dcterms:created>
  <dcterms:modified xsi:type="dcterms:W3CDTF">2022-03-03T09:06:58Z</dcterms:modified>
</cp:coreProperties>
</file>